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S29" i="1" l="1"/>
  <c r="T29" i="1" s="1"/>
  <c r="S30" i="1" l="1"/>
  <c r="T30" i="1" s="1"/>
  <c r="S24" i="1"/>
  <c r="S23" i="1"/>
  <c r="S22" i="1"/>
  <c r="S21" i="1"/>
  <c r="S20" i="1"/>
  <c r="S19" i="1"/>
  <c r="S18" i="1"/>
  <c r="S17" i="1"/>
  <c r="S16" i="1"/>
  <c r="T16" i="1" s="1"/>
  <c r="S14" i="1"/>
  <c r="S13" i="1"/>
  <c r="R28" i="1"/>
  <c r="R12" i="1"/>
  <c r="R11" i="1" s="1"/>
  <c r="R15" i="1" l="1"/>
  <c r="S25" i="1" l="1"/>
  <c r="Q28" i="1" l="1"/>
  <c r="Q15" i="1" l="1"/>
  <c r="Q12" i="1"/>
  <c r="Q11" i="1" s="1"/>
  <c r="P15" i="1" l="1"/>
  <c r="P28" i="1" l="1"/>
  <c r="P12" i="1"/>
  <c r="P11" i="1" s="1"/>
  <c r="O28" i="1" l="1"/>
  <c r="T13" i="1"/>
  <c r="O15" i="1"/>
  <c r="O12" i="1"/>
  <c r="O11" i="1" s="1"/>
  <c r="N28" i="1" l="1"/>
  <c r="N15" i="1"/>
  <c r="N12" i="1" l="1"/>
  <c r="N11" i="1" s="1"/>
  <c r="M28" i="1" l="1"/>
  <c r="M15" i="1"/>
  <c r="M12" i="1"/>
  <c r="M11" i="1" s="1"/>
  <c r="L28" i="1" l="1"/>
  <c r="L15" i="1"/>
  <c r="L12" i="1"/>
  <c r="L11" i="1" l="1"/>
  <c r="K28" i="1"/>
  <c r="K12" i="1"/>
  <c r="K11" i="1" s="1"/>
  <c r="K15" i="1" l="1"/>
  <c r="J28" i="1" l="1"/>
  <c r="J15" i="1"/>
  <c r="J12" i="1"/>
  <c r="J11" i="1" s="1"/>
  <c r="I28" i="1" l="1"/>
  <c r="I15" i="1"/>
  <c r="I12" i="1"/>
  <c r="I11" i="1" s="1"/>
  <c r="H28" i="1" l="1"/>
  <c r="H12" i="1"/>
  <c r="H11" i="1" s="1"/>
  <c r="H15" i="1"/>
  <c r="T24" i="1" l="1"/>
  <c r="T23" i="1"/>
  <c r="T21" i="1"/>
  <c r="T20" i="1"/>
  <c r="T19" i="1"/>
  <c r="T18" i="1"/>
  <c r="T17" i="1"/>
  <c r="T14" i="1"/>
  <c r="T22" i="1"/>
  <c r="G28" i="1"/>
  <c r="S28" i="1" s="1"/>
  <c r="T28" i="1" s="1"/>
  <c r="G15" i="1"/>
  <c r="S15" i="1" s="1"/>
  <c r="T15" i="1" s="1"/>
  <c r="G12" i="1"/>
  <c r="S12" i="1" s="1"/>
  <c r="G11" i="1" l="1"/>
  <c r="S11" i="1" s="1"/>
  <c r="T12" i="1"/>
  <c r="T11" i="1" l="1"/>
</calcChain>
</file>

<file path=xl/sharedStrings.xml><?xml version="1.0" encoding="utf-8"?>
<sst xmlns="http://schemas.openxmlformats.org/spreadsheetml/2006/main" count="75" uniqueCount="62">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</sst>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9"/>
      <color theme="1"/>
      <name val="Times New Roman"/>
      <family val="1"/>
    </font>
    <font>
      <b/>
      <sz val="18"/>
      <name val="Arial"/>
      <family val="2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18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20" fillId="5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3" fontId="22" fillId="3" borderId="1" xfId="1" applyNumberFormat="1" applyFont="1" applyFill="1" applyBorder="1" applyAlignment="1">
      <alignment horizontal="justify" vertical="center" wrapText="1"/>
    </xf>
    <xf numFmtId="10" fontId="16" fillId="0" borderId="1" xfId="1" applyNumberFormat="1" applyFont="1" applyFill="1" applyBorder="1" applyAlignment="1">
      <alignment horizontal="center" vertical="center" wrapText="1"/>
    </xf>
    <xf numFmtId="0" fontId="23" fillId="0" borderId="0" xfId="1" applyFont="1"/>
    <xf numFmtId="3" fontId="24" fillId="3" borderId="1" xfId="1" applyNumberFormat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90" zoomScaleNormal="90" workbookViewId="0">
      <selection activeCell="V15" sqref="V15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6" style="1" customWidth="1"/>
    <col min="5" max="5" width="11.28515625" style="1" customWidth="1"/>
    <col min="6" max="6" width="9" style="1" customWidth="1"/>
    <col min="7" max="11" width="6" style="1" customWidth="1"/>
    <col min="12" max="12" width="7.140625" style="1" customWidth="1"/>
    <col min="13" max="13" width="7" style="1" customWidth="1"/>
    <col min="14" max="14" width="6" style="1" customWidth="1"/>
    <col min="15" max="15" width="6.85546875" style="1" customWidth="1"/>
    <col min="16" max="16" width="8" style="1" customWidth="1"/>
    <col min="17" max="17" width="6" style="1" customWidth="1"/>
    <col min="18" max="18" width="8" style="1" customWidth="1"/>
    <col min="19" max="19" width="10" style="1" customWidth="1"/>
    <col min="20" max="20" width="10.5703125" style="1" customWidth="1"/>
    <col min="21" max="21" width="18" style="1" customWidth="1"/>
    <col min="22" max="22" width="16.28515625" style="1" customWidth="1"/>
    <col min="23" max="16384" width="11.42578125" style="1"/>
  </cols>
  <sheetData>
    <row r="1" spans="1:24" ht="43.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4" s="11" customFormat="1" ht="18.75" customHeight="1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W2" s="1"/>
    </row>
    <row r="3" spans="1:24" s="11" customFormat="1" ht="30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W3" s="1"/>
    </row>
    <row r="4" spans="1:24" s="11" customFormat="1" ht="24.75" customHeight="1" x14ac:dyDescent="0.2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W4" s="1"/>
    </row>
    <row r="5" spans="1:24" s="11" customFormat="1" ht="27.75" customHeight="1" x14ac:dyDescent="0.2">
      <c r="A5" s="52" t="s">
        <v>4</v>
      </c>
      <c r="B5" s="52"/>
      <c r="C5" s="53" t="s">
        <v>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W5" s="1"/>
    </row>
    <row r="6" spans="1:24" s="11" customFormat="1" ht="36.75" customHeight="1" x14ac:dyDescent="0.2">
      <c r="A6" s="52" t="s">
        <v>6</v>
      </c>
      <c r="B6" s="52"/>
      <c r="C6" s="53" t="s">
        <v>7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W6" s="1"/>
    </row>
    <row r="7" spans="1:24" s="11" customFormat="1" ht="23.25" customHeight="1" x14ac:dyDescent="0.2">
      <c r="A7" s="52" t="s">
        <v>8</v>
      </c>
      <c r="B7" s="52"/>
      <c r="C7" s="54" t="s">
        <v>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W7" s="1"/>
    </row>
    <row r="8" spans="1:24" s="11" customFormat="1" ht="53.25" customHeight="1" x14ac:dyDescent="0.2">
      <c r="A8" s="50" t="s">
        <v>10</v>
      </c>
      <c r="B8" s="50"/>
      <c r="C8" s="51" t="s">
        <v>11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W8" s="1"/>
    </row>
    <row r="9" spans="1:24" s="11" customFormat="1" ht="27.75" customHeight="1" x14ac:dyDescent="0.2">
      <c r="A9" s="50" t="s">
        <v>12</v>
      </c>
      <c r="B9" s="50"/>
      <c r="C9" s="51" t="s">
        <v>13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W9" s="1"/>
    </row>
    <row r="10" spans="1:24" s="11" customFormat="1" ht="90" customHeight="1" x14ac:dyDescent="0.2">
      <c r="A10" s="42" t="s">
        <v>14</v>
      </c>
      <c r="B10" s="41" t="s">
        <v>15</v>
      </c>
      <c r="C10" s="41" t="s">
        <v>16</v>
      </c>
      <c r="D10" s="41" t="s">
        <v>17</v>
      </c>
      <c r="E10" s="45" t="s">
        <v>18</v>
      </c>
      <c r="F10" s="45" t="s">
        <v>51</v>
      </c>
      <c r="G10" s="43" t="s">
        <v>19</v>
      </c>
      <c r="H10" s="43" t="s">
        <v>50</v>
      </c>
      <c r="I10" s="43" t="s">
        <v>52</v>
      </c>
      <c r="J10" s="43" t="s">
        <v>53</v>
      </c>
      <c r="K10" s="43" t="s">
        <v>54</v>
      </c>
      <c r="L10" s="43" t="s">
        <v>55</v>
      </c>
      <c r="M10" s="43" t="s">
        <v>56</v>
      </c>
      <c r="N10" s="43" t="s">
        <v>57</v>
      </c>
      <c r="O10" s="43" t="s">
        <v>58</v>
      </c>
      <c r="P10" s="43" t="s">
        <v>59</v>
      </c>
      <c r="Q10" s="43" t="s">
        <v>60</v>
      </c>
      <c r="R10" s="43" t="s">
        <v>61</v>
      </c>
      <c r="S10" s="44" t="s">
        <v>20</v>
      </c>
      <c r="T10" s="44" t="s">
        <v>21</v>
      </c>
      <c r="U10" s="44" t="s">
        <v>22</v>
      </c>
      <c r="W10" s="1"/>
    </row>
    <row r="11" spans="1:24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34">
        <v>43342</v>
      </c>
      <c r="G11" s="29">
        <f t="shared" ref="G11:J11" si="0">+G12+G19</f>
        <v>1498</v>
      </c>
      <c r="H11" s="29">
        <f t="shared" si="0"/>
        <v>720</v>
      </c>
      <c r="I11" s="29">
        <f t="shared" si="0"/>
        <v>1358</v>
      </c>
      <c r="J11" s="29">
        <f t="shared" si="0"/>
        <v>858</v>
      </c>
      <c r="K11" s="29">
        <f t="shared" ref="K11:P11" si="1">+K12+K19</f>
        <v>1609</v>
      </c>
      <c r="L11" s="35">
        <f t="shared" si="1"/>
        <v>1971</v>
      </c>
      <c r="M11" s="35">
        <f t="shared" si="1"/>
        <v>3364</v>
      </c>
      <c r="N11" s="35">
        <f t="shared" si="1"/>
        <v>3891</v>
      </c>
      <c r="O11" s="35">
        <f t="shared" si="1"/>
        <v>2349</v>
      </c>
      <c r="P11" s="35">
        <f t="shared" si="1"/>
        <v>4152</v>
      </c>
      <c r="Q11" s="35">
        <f>+Q12+Q19</f>
        <v>6004</v>
      </c>
      <c r="R11" s="35">
        <f>+R12+R19</f>
        <v>7853</v>
      </c>
      <c r="S11" s="28">
        <f t="shared" ref="S11:S24" si="2">SUM(G11:R11)</f>
        <v>35627</v>
      </c>
      <c r="T11" s="36">
        <f>+S11/F11</f>
        <v>0.82199713903373173</v>
      </c>
      <c r="U11" s="20"/>
      <c r="X11" s="11"/>
    </row>
    <row r="12" spans="1:24" ht="44.25" customHeight="1" x14ac:dyDescent="0.2">
      <c r="A12" s="22"/>
      <c r="B12" s="6"/>
      <c r="C12" s="3" t="s">
        <v>25</v>
      </c>
      <c r="D12" s="21"/>
      <c r="E12" s="6" t="s">
        <v>24</v>
      </c>
      <c r="F12" s="34">
        <v>38862</v>
      </c>
      <c r="G12" s="29">
        <f t="shared" ref="G12:L12" si="3">+G13+G14</f>
        <v>1033</v>
      </c>
      <c r="H12" s="29">
        <f t="shared" si="3"/>
        <v>416</v>
      </c>
      <c r="I12" s="29">
        <f t="shared" si="3"/>
        <v>1020</v>
      </c>
      <c r="J12" s="29">
        <f t="shared" si="3"/>
        <v>466</v>
      </c>
      <c r="K12" s="29">
        <f t="shared" si="3"/>
        <v>1115</v>
      </c>
      <c r="L12" s="35">
        <f t="shared" si="3"/>
        <v>1548</v>
      </c>
      <c r="M12" s="35">
        <f>+M13+M14</f>
        <v>3029</v>
      </c>
      <c r="N12" s="35">
        <f>+N13+N14</f>
        <v>3584</v>
      </c>
      <c r="O12" s="35">
        <f>+O13+O14</f>
        <v>2002</v>
      </c>
      <c r="P12" s="35">
        <f>SUM(P13:P14)</f>
        <v>3590</v>
      </c>
      <c r="Q12" s="35">
        <f>+Q13+Q14</f>
        <v>5594</v>
      </c>
      <c r="R12" s="35">
        <f>+R13+R14</f>
        <v>7750</v>
      </c>
      <c r="S12" s="28">
        <f t="shared" si="2"/>
        <v>31147</v>
      </c>
      <c r="T12" s="36">
        <f t="shared" ref="T12:T24" si="4">+S12/F12</f>
        <v>0.80147702125469611</v>
      </c>
      <c r="U12" s="12"/>
      <c r="X12" s="11"/>
    </row>
    <row r="13" spans="1:24" ht="22.5" customHeight="1" x14ac:dyDescent="0.2">
      <c r="A13" s="22"/>
      <c r="B13" s="6"/>
      <c r="C13" s="6"/>
      <c r="D13" s="8" t="s">
        <v>26</v>
      </c>
      <c r="E13" s="9" t="s">
        <v>24</v>
      </c>
      <c r="F13" s="32">
        <v>21848</v>
      </c>
      <c r="G13" s="31">
        <v>697</v>
      </c>
      <c r="H13" s="31">
        <v>111</v>
      </c>
      <c r="I13" s="31">
        <v>656</v>
      </c>
      <c r="J13" s="31">
        <v>176</v>
      </c>
      <c r="K13" s="31">
        <v>786</v>
      </c>
      <c r="L13" s="33">
        <v>1227</v>
      </c>
      <c r="M13" s="33">
        <v>2745</v>
      </c>
      <c r="N13" s="33">
        <v>3341</v>
      </c>
      <c r="O13" s="33">
        <v>1759</v>
      </c>
      <c r="P13" s="33">
        <v>1798</v>
      </c>
      <c r="Q13" s="33">
        <v>3665</v>
      </c>
      <c r="R13" s="33">
        <v>4662</v>
      </c>
      <c r="S13" s="39">
        <f t="shared" si="2"/>
        <v>21623</v>
      </c>
      <c r="T13" s="37">
        <f t="shared" si="4"/>
        <v>0.98970157451482976</v>
      </c>
      <c r="U13" s="12"/>
      <c r="X13" s="11"/>
    </row>
    <row r="14" spans="1:24" ht="27.75" customHeight="1" x14ac:dyDescent="0.2">
      <c r="A14" s="22"/>
      <c r="B14" s="6"/>
      <c r="C14" s="6"/>
      <c r="D14" s="8" t="s">
        <v>27</v>
      </c>
      <c r="E14" s="9" t="s">
        <v>24</v>
      </c>
      <c r="F14" s="32">
        <v>17014</v>
      </c>
      <c r="G14" s="31">
        <v>336</v>
      </c>
      <c r="H14" s="31">
        <v>305</v>
      </c>
      <c r="I14" s="31">
        <v>364</v>
      </c>
      <c r="J14" s="31">
        <v>290</v>
      </c>
      <c r="K14" s="31">
        <v>329</v>
      </c>
      <c r="L14" s="33">
        <v>321</v>
      </c>
      <c r="M14" s="33">
        <v>284</v>
      </c>
      <c r="N14" s="33">
        <v>243</v>
      </c>
      <c r="O14" s="33">
        <v>243</v>
      </c>
      <c r="P14" s="33">
        <v>1792</v>
      </c>
      <c r="Q14" s="33">
        <v>1929</v>
      </c>
      <c r="R14" s="33">
        <v>3088</v>
      </c>
      <c r="S14" s="30">
        <f t="shared" si="2"/>
        <v>9524</v>
      </c>
      <c r="T14" s="37">
        <f t="shared" si="4"/>
        <v>0.55977430351475255</v>
      </c>
      <c r="U14" s="12"/>
      <c r="X14" s="11"/>
    </row>
    <row r="15" spans="1:24" ht="56.25" customHeight="1" x14ac:dyDescent="0.2">
      <c r="A15" s="22"/>
      <c r="B15" s="6"/>
      <c r="C15" s="8" t="s">
        <v>49</v>
      </c>
      <c r="D15" s="22"/>
      <c r="E15" s="9" t="s">
        <v>29</v>
      </c>
      <c r="F15" s="34">
        <v>15195</v>
      </c>
      <c r="G15" s="29">
        <f t="shared" ref="G15:L15" si="5">+G16+G17+G18</f>
        <v>744</v>
      </c>
      <c r="H15" s="29">
        <f t="shared" si="5"/>
        <v>994</v>
      </c>
      <c r="I15" s="29">
        <f t="shared" si="5"/>
        <v>2561</v>
      </c>
      <c r="J15" s="29">
        <f t="shared" si="5"/>
        <v>799</v>
      </c>
      <c r="K15" s="29">
        <f t="shared" si="5"/>
        <v>1020</v>
      </c>
      <c r="L15" s="35">
        <f t="shared" si="5"/>
        <v>1168</v>
      </c>
      <c r="M15" s="35">
        <f t="shared" ref="M15:R15" si="6">+M16+M17+M18</f>
        <v>1000</v>
      </c>
      <c r="N15" s="35">
        <f t="shared" si="6"/>
        <v>850</v>
      </c>
      <c r="O15" s="35">
        <f t="shared" si="6"/>
        <v>790</v>
      </c>
      <c r="P15" s="35">
        <f t="shared" si="6"/>
        <v>2799</v>
      </c>
      <c r="Q15" s="35">
        <f t="shared" si="6"/>
        <v>1310</v>
      </c>
      <c r="R15" s="35">
        <f t="shared" si="6"/>
        <v>1160</v>
      </c>
      <c r="S15" s="28">
        <f t="shared" si="2"/>
        <v>15195</v>
      </c>
      <c r="T15" s="36">
        <f t="shared" si="4"/>
        <v>1</v>
      </c>
      <c r="U15" s="13"/>
      <c r="X15" s="11"/>
    </row>
    <row r="16" spans="1:24" ht="25.5" customHeight="1" x14ac:dyDescent="0.2">
      <c r="A16" s="22"/>
      <c r="B16" s="6"/>
      <c r="C16" s="2"/>
      <c r="D16" s="8" t="s">
        <v>30</v>
      </c>
      <c r="E16" s="9" t="s">
        <v>29</v>
      </c>
      <c r="F16" s="32">
        <v>10845</v>
      </c>
      <c r="G16" s="31">
        <v>618</v>
      </c>
      <c r="H16" s="31">
        <v>994</v>
      </c>
      <c r="I16" s="31">
        <v>723</v>
      </c>
      <c r="J16" s="31">
        <v>788</v>
      </c>
      <c r="K16" s="31">
        <v>1013</v>
      </c>
      <c r="L16" s="33">
        <v>1092</v>
      </c>
      <c r="M16" s="33">
        <v>973</v>
      </c>
      <c r="N16" s="33">
        <v>830</v>
      </c>
      <c r="O16" s="33">
        <v>759</v>
      </c>
      <c r="P16" s="33">
        <v>952</v>
      </c>
      <c r="Q16" s="33">
        <v>962</v>
      </c>
      <c r="R16" s="33">
        <v>759</v>
      </c>
      <c r="S16" s="30">
        <f t="shared" si="2"/>
        <v>10463</v>
      </c>
      <c r="T16" s="37">
        <f>+S16/F16</f>
        <v>0.96477639465191334</v>
      </c>
      <c r="U16" s="46"/>
      <c r="W16" s="40"/>
      <c r="X16" s="11"/>
    </row>
    <row r="17" spans="1:24" ht="30.75" customHeight="1" x14ac:dyDescent="0.35">
      <c r="A17" s="22"/>
      <c r="B17" s="6"/>
      <c r="C17" s="6"/>
      <c r="D17" s="8" t="s">
        <v>31</v>
      </c>
      <c r="E17" s="9" t="s">
        <v>29</v>
      </c>
      <c r="F17" s="32">
        <v>400</v>
      </c>
      <c r="G17" s="31">
        <v>126</v>
      </c>
      <c r="H17" s="31">
        <v>0</v>
      </c>
      <c r="I17" s="31">
        <v>0</v>
      </c>
      <c r="J17" s="31">
        <v>11</v>
      </c>
      <c r="K17" s="31">
        <v>7</v>
      </c>
      <c r="L17" s="33">
        <v>76</v>
      </c>
      <c r="M17" s="33">
        <v>16</v>
      </c>
      <c r="N17" s="33">
        <v>20</v>
      </c>
      <c r="O17" s="33">
        <v>31</v>
      </c>
      <c r="P17" s="33">
        <v>53</v>
      </c>
      <c r="Q17" s="33">
        <v>68</v>
      </c>
      <c r="R17" s="33">
        <v>62</v>
      </c>
      <c r="S17" s="30">
        <f t="shared" si="2"/>
        <v>470</v>
      </c>
      <c r="T17" s="37">
        <f t="shared" si="4"/>
        <v>1.175</v>
      </c>
      <c r="U17" s="12"/>
      <c r="V17" s="48"/>
      <c r="X17" s="11"/>
    </row>
    <row r="18" spans="1:24" ht="38.25" customHeight="1" x14ac:dyDescent="0.2">
      <c r="A18" s="22"/>
      <c r="B18" s="6"/>
      <c r="C18" s="6"/>
      <c r="D18" s="8" t="s">
        <v>32</v>
      </c>
      <c r="E18" s="9" t="s">
        <v>29</v>
      </c>
      <c r="F18" s="32">
        <v>3950</v>
      </c>
      <c r="G18" s="31">
        <v>0</v>
      </c>
      <c r="H18" s="31">
        <v>0</v>
      </c>
      <c r="I18" s="31">
        <v>1838</v>
      </c>
      <c r="J18" s="31">
        <v>0</v>
      </c>
      <c r="K18" s="31">
        <v>0</v>
      </c>
      <c r="L18" s="33">
        <v>0</v>
      </c>
      <c r="M18" s="33">
        <v>11</v>
      </c>
      <c r="N18" s="33">
        <v>0</v>
      </c>
      <c r="O18" s="33">
        <v>0</v>
      </c>
      <c r="P18" s="33">
        <v>1794</v>
      </c>
      <c r="Q18" s="33">
        <v>280</v>
      </c>
      <c r="R18" s="33">
        <v>339</v>
      </c>
      <c r="S18" s="30">
        <f t="shared" si="2"/>
        <v>4262</v>
      </c>
      <c r="T18" s="37">
        <f t="shared" si="4"/>
        <v>1.0789873417721518</v>
      </c>
      <c r="U18" s="46"/>
      <c r="X18" s="11"/>
    </row>
    <row r="19" spans="1:24" ht="53.25" customHeight="1" x14ac:dyDescent="0.2">
      <c r="A19" s="22"/>
      <c r="B19" s="6"/>
      <c r="C19" s="3" t="s">
        <v>28</v>
      </c>
      <c r="D19" s="22"/>
      <c r="E19" s="9" t="s">
        <v>24</v>
      </c>
      <c r="F19" s="34">
        <v>4480</v>
      </c>
      <c r="G19" s="29">
        <v>465</v>
      </c>
      <c r="H19" s="29">
        <v>304</v>
      </c>
      <c r="I19" s="29">
        <v>338</v>
      </c>
      <c r="J19" s="29">
        <v>392</v>
      </c>
      <c r="K19" s="29">
        <v>494</v>
      </c>
      <c r="L19" s="35">
        <v>423</v>
      </c>
      <c r="M19" s="35">
        <v>335</v>
      </c>
      <c r="N19" s="35">
        <v>307</v>
      </c>
      <c r="O19" s="35">
        <v>347</v>
      </c>
      <c r="P19" s="35">
        <v>562</v>
      </c>
      <c r="Q19" s="35">
        <v>410</v>
      </c>
      <c r="R19" s="35">
        <v>103</v>
      </c>
      <c r="S19" s="28">
        <f t="shared" si="2"/>
        <v>4480</v>
      </c>
      <c r="T19" s="36">
        <f t="shared" si="4"/>
        <v>1</v>
      </c>
      <c r="U19" s="49"/>
      <c r="V19" s="40"/>
      <c r="X19" s="11"/>
    </row>
    <row r="20" spans="1:24" ht="67.5" customHeight="1" x14ac:dyDescent="0.2">
      <c r="A20" s="22"/>
      <c r="B20" s="6"/>
      <c r="C20" s="23"/>
      <c r="D20" s="4" t="s">
        <v>48</v>
      </c>
      <c r="E20" s="9" t="s">
        <v>33</v>
      </c>
      <c r="F20" s="32">
        <v>17200</v>
      </c>
      <c r="G20" s="31">
        <v>1900</v>
      </c>
      <c r="H20" s="31">
        <v>2357</v>
      </c>
      <c r="I20" s="31">
        <v>1540</v>
      </c>
      <c r="J20" s="31">
        <v>1221</v>
      </c>
      <c r="K20" s="31">
        <v>1448</v>
      </c>
      <c r="L20" s="33">
        <v>1105</v>
      </c>
      <c r="M20" s="33">
        <v>1158</v>
      </c>
      <c r="N20" s="33">
        <v>1443</v>
      </c>
      <c r="O20" s="33">
        <v>2164</v>
      </c>
      <c r="P20" s="33">
        <v>1315</v>
      </c>
      <c r="Q20" s="33">
        <v>890</v>
      </c>
      <c r="R20" s="33">
        <v>882</v>
      </c>
      <c r="S20" s="30">
        <f t="shared" si="2"/>
        <v>17423</v>
      </c>
      <c r="T20" s="37">
        <f t="shared" si="4"/>
        <v>1.0129651162790698</v>
      </c>
      <c r="U20" s="24"/>
      <c r="V20" s="40"/>
      <c r="X20" s="11"/>
    </row>
    <row r="21" spans="1:24" ht="51" customHeight="1" x14ac:dyDescent="0.2">
      <c r="A21" s="22"/>
      <c r="B21" s="6"/>
      <c r="C21" s="23"/>
      <c r="D21" s="4" t="s">
        <v>47</v>
      </c>
      <c r="E21" s="9" t="s">
        <v>34</v>
      </c>
      <c r="F21" s="32">
        <v>676</v>
      </c>
      <c r="G21" s="31">
        <v>129</v>
      </c>
      <c r="H21" s="31">
        <v>9</v>
      </c>
      <c r="I21" s="31">
        <v>42</v>
      </c>
      <c r="J21" s="31">
        <v>12</v>
      </c>
      <c r="K21" s="31">
        <v>34</v>
      </c>
      <c r="L21" s="33">
        <v>57</v>
      </c>
      <c r="M21" s="33">
        <v>72</v>
      </c>
      <c r="N21" s="33">
        <v>99</v>
      </c>
      <c r="O21" s="33">
        <v>54</v>
      </c>
      <c r="P21" s="33">
        <v>97</v>
      </c>
      <c r="Q21" s="33">
        <v>39</v>
      </c>
      <c r="R21" s="33">
        <v>306</v>
      </c>
      <c r="S21" s="30">
        <f t="shared" si="2"/>
        <v>950</v>
      </c>
      <c r="T21" s="37">
        <f t="shared" si="4"/>
        <v>1.4053254437869822</v>
      </c>
      <c r="U21" s="12"/>
      <c r="X21" s="11"/>
    </row>
    <row r="22" spans="1:24" ht="57.75" customHeight="1" x14ac:dyDescent="0.2">
      <c r="A22" s="22"/>
      <c r="B22" s="6"/>
      <c r="C22" s="23"/>
      <c r="D22" s="4" t="s">
        <v>35</v>
      </c>
      <c r="E22" s="9" t="s">
        <v>34</v>
      </c>
      <c r="F22" s="32">
        <v>1696</v>
      </c>
      <c r="G22" s="31">
        <v>166</v>
      </c>
      <c r="H22" s="31">
        <v>175</v>
      </c>
      <c r="I22" s="33">
        <v>133</v>
      </c>
      <c r="J22" s="33">
        <v>186</v>
      </c>
      <c r="K22" s="33">
        <v>131</v>
      </c>
      <c r="L22" s="33">
        <v>135</v>
      </c>
      <c r="M22" s="33">
        <v>134</v>
      </c>
      <c r="N22" s="33">
        <v>162</v>
      </c>
      <c r="O22" s="33">
        <v>124</v>
      </c>
      <c r="P22" s="33">
        <v>72</v>
      </c>
      <c r="Q22" s="33">
        <v>137</v>
      </c>
      <c r="R22" s="33">
        <v>125</v>
      </c>
      <c r="S22" s="30">
        <f t="shared" si="2"/>
        <v>1680</v>
      </c>
      <c r="T22" s="37">
        <f t="shared" si="4"/>
        <v>0.99056603773584906</v>
      </c>
      <c r="U22" s="12"/>
      <c r="X22" s="11"/>
    </row>
    <row r="23" spans="1:24" ht="30" customHeight="1" x14ac:dyDescent="0.2">
      <c r="A23" s="22"/>
      <c r="B23" s="6"/>
      <c r="C23" s="23"/>
      <c r="D23" s="4" t="s">
        <v>36</v>
      </c>
      <c r="E23" s="9" t="s">
        <v>37</v>
      </c>
      <c r="F23" s="32">
        <v>300</v>
      </c>
      <c r="G23" s="31">
        <v>81</v>
      </c>
      <c r="H23" s="31">
        <v>0</v>
      </c>
      <c r="I23" s="31">
        <v>11</v>
      </c>
      <c r="J23" s="31">
        <v>19</v>
      </c>
      <c r="K23" s="31">
        <v>29</v>
      </c>
      <c r="L23" s="33">
        <v>1</v>
      </c>
      <c r="M23" s="33">
        <v>0</v>
      </c>
      <c r="N23" s="33">
        <v>1</v>
      </c>
      <c r="O23" s="33">
        <v>13</v>
      </c>
      <c r="P23" s="33">
        <v>28</v>
      </c>
      <c r="Q23" s="33">
        <v>74</v>
      </c>
      <c r="R23" s="33">
        <v>22</v>
      </c>
      <c r="S23" s="30">
        <f t="shared" si="2"/>
        <v>279</v>
      </c>
      <c r="T23" s="37">
        <f t="shared" si="4"/>
        <v>0.93</v>
      </c>
      <c r="U23" s="12"/>
      <c r="X23" s="11"/>
    </row>
    <row r="24" spans="1:24" ht="41.25" customHeight="1" x14ac:dyDescent="0.2">
      <c r="A24" s="22"/>
      <c r="B24" s="6"/>
      <c r="C24" s="23"/>
      <c r="D24" s="4" t="s">
        <v>38</v>
      </c>
      <c r="E24" s="9" t="s">
        <v>39</v>
      </c>
      <c r="F24" s="32">
        <v>95190</v>
      </c>
      <c r="G24" s="31">
        <v>3226</v>
      </c>
      <c r="H24" s="31">
        <v>637</v>
      </c>
      <c r="I24" s="31">
        <v>1397</v>
      </c>
      <c r="J24" s="31">
        <v>399</v>
      </c>
      <c r="K24" s="31">
        <v>2975</v>
      </c>
      <c r="L24" s="33">
        <v>10474</v>
      </c>
      <c r="M24" s="33">
        <v>2598</v>
      </c>
      <c r="N24" s="33">
        <v>725</v>
      </c>
      <c r="O24" s="33">
        <v>2485</v>
      </c>
      <c r="P24" s="33">
        <v>14994</v>
      </c>
      <c r="Q24" s="33">
        <v>1077</v>
      </c>
      <c r="R24" s="33">
        <v>12569</v>
      </c>
      <c r="S24" s="30">
        <f t="shared" si="2"/>
        <v>53556</v>
      </c>
      <c r="T24" s="37">
        <f t="shared" si="4"/>
        <v>0.56262212417270718</v>
      </c>
      <c r="U24" s="12"/>
      <c r="X24" s="11"/>
    </row>
    <row r="25" spans="1:24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2">
        <f t="shared" ref="S25" si="7">SUM(G25:Q25)</f>
        <v>0</v>
      </c>
      <c r="T25" s="38">
        <v>0</v>
      </c>
      <c r="U25" s="27"/>
      <c r="W25" s="1"/>
    </row>
    <row r="26" spans="1:24" s="11" customFormat="1" ht="44.25" customHeight="1" x14ac:dyDescent="0.2">
      <c r="A26" s="50" t="s">
        <v>10</v>
      </c>
      <c r="B26" s="50"/>
      <c r="C26" s="51" t="s">
        <v>41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W26" s="1"/>
    </row>
    <row r="27" spans="1:24" s="11" customFormat="1" ht="23.25" customHeight="1" x14ac:dyDescent="0.2">
      <c r="A27" s="50" t="s">
        <v>12</v>
      </c>
      <c r="B27" s="50"/>
      <c r="C27" s="51" t="s">
        <v>42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W27" s="1"/>
    </row>
    <row r="28" spans="1:24" s="11" customFormat="1" ht="36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v>63483</v>
      </c>
      <c r="G28" s="35">
        <f t="shared" ref="G28:J28" si="8">+G29+G30</f>
        <v>3717</v>
      </c>
      <c r="H28" s="35">
        <f t="shared" si="8"/>
        <v>7873</v>
      </c>
      <c r="I28" s="35">
        <f t="shared" si="8"/>
        <v>3761</v>
      </c>
      <c r="J28" s="35">
        <f t="shared" si="8"/>
        <v>4388</v>
      </c>
      <c r="K28" s="35">
        <f t="shared" ref="K28:P28" si="9">+K29+K30</f>
        <v>6666</v>
      </c>
      <c r="L28" s="35">
        <f t="shared" si="9"/>
        <v>6708</v>
      </c>
      <c r="M28" s="35">
        <f t="shared" si="9"/>
        <v>6109</v>
      </c>
      <c r="N28" s="35">
        <f t="shared" si="9"/>
        <v>5175</v>
      </c>
      <c r="O28" s="35">
        <f t="shared" si="9"/>
        <v>4601</v>
      </c>
      <c r="P28" s="35">
        <f t="shared" si="9"/>
        <v>5100</v>
      </c>
      <c r="Q28" s="35">
        <f>+Q29+Q30</f>
        <v>6040</v>
      </c>
      <c r="R28" s="35">
        <f>+R29+R30</f>
        <v>3312</v>
      </c>
      <c r="S28" s="34">
        <f>SUM(G28:R28)</f>
        <v>63450</v>
      </c>
      <c r="T28" s="47">
        <f>+S28/F28</f>
        <v>0.99948017579509474</v>
      </c>
      <c r="U28" s="20"/>
      <c r="W28" s="1"/>
    </row>
    <row r="29" spans="1:24" ht="53.25" customHeight="1" x14ac:dyDescent="0.2">
      <c r="A29" s="22"/>
      <c r="B29" s="2"/>
      <c r="C29" s="8" t="s">
        <v>45</v>
      </c>
      <c r="D29" s="7"/>
      <c r="E29" s="9" t="s">
        <v>44</v>
      </c>
      <c r="F29" s="34">
        <v>62833</v>
      </c>
      <c r="G29" s="29">
        <v>3710</v>
      </c>
      <c r="H29" s="29">
        <v>7832</v>
      </c>
      <c r="I29" s="29">
        <v>3711</v>
      </c>
      <c r="J29" s="29">
        <v>4349</v>
      </c>
      <c r="K29" s="29">
        <v>6618</v>
      </c>
      <c r="L29" s="35">
        <v>6642</v>
      </c>
      <c r="M29" s="35">
        <v>6034</v>
      </c>
      <c r="N29" s="35">
        <v>5089</v>
      </c>
      <c r="O29" s="35">
        <v>4561</v>
      </c>
      <c r="P29" s="35">
        <v>5017</v>
      </c>
      <c r="Q29" s="35">
        <v>5978</v>
      </c>
      <c r="R29" s="35">
        <v>3259</v>
      </c>
      <c r="S29" s="28">
        <f>SUM(G29:R29)</f>
        <v>62800</v>
      </c>
      <c r="T29" s="47">
        <f>+S29/F29</f>
        <v>0.99947479827479191</v>
      </c>
      <c r="U29" s="46"/>
    </row>
    <row r="30" spans="1:24" ht="70.5" customHeight="1" x14ac:dyDescent="0.2">
      <c r="A30" s="22"/>
      <c r="B30" s="6"/>
      <c r="C30" s="8" t="s">
        <v>46</v>
      </c>
      <c r="D30" s="7"/>
      <c r="E30" s="9" t="s">
        <v>44</v>
      </c>
      <c r="F30" s="34">
        <v>650</v>
      </c>
      <c r="G30" s="29">
        <v>7</v>
      </c>
      <c r="H30" s="29">
        <v>41</v>
      </c>
      <c r="I30" s="29">
        <v>50</v>
      </c>
      <c r="J30" s="29">
        <v>39</v>
      </c>
      <c r="K30" s="29">
        <v>48</v>
      </c>
      <c r="L30" s="35">
        <v>66</v>
      </c>
      <c r="M30" s="35">
        <v>75</v>
      </c>
      <c r="N30" s="35">
        <v>86</v>
      </c>
      <c r="O30" s="35">
        <v>40</v>
      </c>
      <c r="P30" s="35">
        <v>83</v>
      </c>
      <c r="Q30" s="35">
        <v>62</v>
      </c>
      <c r="R30" s="35">
        <v>53</v>
      </c>
      <c r="S30" s="28">
        <f>SUM(G30:R30)</f>
        <v>650</v>
      </c>
      <c r="T30" s="36">
        <f>+S30/F30</f>
        <v>1</v>
      </c>
      <c r="U30" s="49"/>
      <c r="X30" s="11"/>
    </row>
    <row r="32" spans="1:24" x14ac:dyDescent="0.2">
      <c r="F32" s="40"/>
    </row>
    <row r="34" spans="6:6" x14ac:dyDescent="0.2">
      <c r="F34" s="40"/>
    </row>
  </sheetData>
  <mergeCells count="18">
    <mergeCell ref="A1:U1"/>
    <mergeCell ref="A2:U2"/>
    <mergeCell ref="A3:U3"/>
    <mergeCell ref="A4:U4"/>
    <mergeCell ref="A5:B5"/>
    <mergeCell ref="C5:U5"/>
    <mergeCell ref="A6:B6"/>
    <mergeCell ref="C6:U6"/>
    <mergeCell ref="A7:B7"/>
    <mergeCell ref="C7:U7"/>
    <mergeCell ref="A8:B8"/>
    <mergeCell ref="C8:U8"/>
    <mergeCell ref="A9:B9"/>
    <mergeCell ref="C9:U9"/>
    <mergeCell ref="A26:B26"/>
    <mergeCell ref="C26:U26"/>
    <mergeCell ref="A27:B27"/>
    <mergeCell ref="C27:U27"/>
  </mergeCells>
  <printOptions horizontalCentered="1"/>
  <pageMargins left="0.98425196850393704" right="0.39370078740157483" top="0.74803149606299213" bottom="0.74803149606299213" header="0.31496062992125984" footer="0.31496062992125984"/>
  <pageSetup paperSize="190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2022-01-05T20:00:53Z</cp:lastPrinted>
  <dcterms:created xsi:type="dcterms:W3CDTF">2021-01-29T17:10:50Z</dcterms:created>
  <dcterms:modified xsi:type="dcterms:W3CDTF">2022-01-05T20:28:35Z</dcterms:modified>
</cp:coreProperties>
</file>