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Hoja1" sheetId="1" r:id="rId1"/>
    <sheet name="Hoja2" sheetId="2" r:id="rId2"/>
    <sheet name="Hoja3" sheetId="3" r:id="rId3"/>
  </sheets>
  <definedNames>
    <definedName name="_xlnm.Print_Titles" localSheetId="0">Hoja1!$10:$10</definedName>
  </definedNames>
  <calcPr calcId="145621"/>
</workbook>
</file>

<file path=xl/calcChain.xml><?xml version="1.0" encoding="utf-8"?>
<calcChain xmlns="http://schemas.openxmlformats.org/spreadsheetml/2006/main">
  <c r="F11" i="1" l="1"/>
  <c r="I30" i="1"/>
  <c r="I29" i="1"/>
  <c r="I28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H28" i="1" l="1"/>
  <c r="H11" i="1"/>
  <c r="H12" i="1"/>
  <c r="H15" i="1"/>
  <c r="J30" i="1" l="1"/>
  <c r="J29" i="1"/>
  <c r="J28" i="1"/>
  <c r="J25" i="1"/>
  <c r="J24" i="1"/>
  <c r="J23" i="1"/>
  <c r="J21" i="1"/>
  <c r="J20" i="1"/>
  <c r="J19" i="1"/>
  <c r="J18" i="1"/>
  <c r="J17" i="1"/>
  <c r="J16" i="1"/>
  <c r="J15" i="1"/>
  <c r="J14" i="1"/>
  <c r="J13" i="1"/>
  <c r="J12" i="1"/>
  <c r="J11" i="1"/>
  <c r="J22" i="1"/>
  <c r="G28" i="1"/>
  <c r="G11" i="1"/>
  <c r="G15" i="1"/>
  <c r="G12" i="1"/>
</calcChain>
</file>

<file path=xl/sharedStrings.xml><?xml version="1.0" encoding="utf-8"?>
<sst xmlns="http://schemas.openxmlformats.org/spreadsheetml/2006/main" count="66" uniqueCount="53">
  <si>
    <t>MINISTERIO DE ECONOMÍA 
PLAN OPERATIVO ANUAL 2021</t>
  </si>
  <si>
    <t>MATRIZ DE PLANIFICACIÓN, POA 2021</t>
  </si>
  <si>
    <t xml:space="preserve">                                                    SEGUIMIENTO MENSUAL Y CUATRIMESTRAL  DE EJECUCIÓN DE METAS FÍSICAS 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</si>
  <si>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</si>
  <si>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</si>
  <si>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</si>
  <si>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</si>
  <si>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2023 se ha incrementado en 28% el número de consumidores y usuarios atendidos sobre sus derechos y obligaciones, lo que genera personas más informadas (40,377, línea base en 2019).</t>
  </si>
  <si>
    <t xml:space="preserve">INDICADOR </t>
  </si>
  <si>
    <t>Crecimiento en la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</si>
  <si>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</si>
  <si>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</si>
  <si>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</si>
  <si>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</si>
  <si>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</si>
  <si>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</si>
  <si>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</si>
  <si>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</si>
  <si>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</si>
  <si>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>ENERO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</si>
  <si>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</si>
  <si>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</si>
  <si>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</si>
  <si>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obligaciones. </t>
  </si>
  <si>
    <t xml:space="preserve">Persona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</si>
  <si>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</si>
  <si>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</si>
  <si>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</si>
  <si>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</si>
  <si>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Entidad </t>
  </si>
  <si>
    <t xml:space="preserve">Autorización de libro de quejas </t>
  </si>
  <si>
    <t xml:space="preserve">Resolución de autorización de contratos de adhesión </t>
  </si>
  <si>
    <t xml:space="preserve">Resolución de autorización de instrumentos de medición y pesaje </t>
  </si>
  <si>
    <t xml:space="preserve">Registro </t>
  </si>
  <si>
    <t>Evento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</si>
  <si>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</si>
  <si>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</si>
  <si>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</si>
  <si>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</si>
  <si>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 xml:space="preserve">Documento </t>
  </si>
  <si>
    <t xml:space="preserve">Apertura de sedes municipales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</si>
  <si>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</si>
  <si>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</si>
  <si>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Supervisión a proveedores para el cumplimiento de sus obligaciones</t>
  </si>
  <si>
    <t xml:space="preserve">Evento 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</si>
  <si>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</si>
  <si>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</si>
  <si>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Eventos de promoción  de los derechos de los consumidores y obligaciones de los proveedores. </t>
  </si>
  <si>
    <t xml:space="preserve">Registro y base de datos de quejas recibidas y recepción de expedientes de instrumentos de mediación y pesaje y contratos de Adhesión. </t>
  </si>
  <si>
    <t>Empresas beneficiadas con resoluciones de autorización de instrumentos de control.</t>
  </si>
  <si>
    <t>FEBRERO</t>
  </si>
  <si>
    <t>META VIGENTE</t>
  </si>
  <si>
    <t>De acuerdo a las modificaciones en el Manual de Normas y Procedimientos de Autorización de Instrumentos de Medición y Pesaje,  el Depto. de Verificación y Vigilancia será quien emita Dictamenes Técnicos, por lo que el Depto. Jurídico ya no emitirá resoluciones de autorización.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</si>
</sst>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4"/>
      <color theme="0"/>
      <name val="Times New Roman"/>
      <family val="1"/>
    </font>
    <font>
      <b/>
      <sz val="11"/>
      <name val="Times New Roman"/>
      <family val="1"/>
    </font>
    <font>
      <sz val="10"/>
      <color theme="1"/>
      <name val="Candara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1" fillId="0" borderId="0" xfId="1"/>
    <xf numFmtId="3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top" wrapText="1"/>
    </xf>
    <xf numFmtId="0" fontId="9" fillId="3" borderId="1" xfId="2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1" applyBorder="1" applyAlignment="1">
      <alignment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1" fillId="0" borderId="0" xfId="1" applyFill="1" applyBorder="1"/>
    <xf numFmtId="3" fontId="8" fillId="3" borderId="1" xfId="1" applyNumberFormat="1" applyFont="1" applyFill="1" applyBorder="1" applyAlignment="1">
      <alignment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1" fillId="0" borderId="1" xfId="1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2" fillId="3" borderId="1" xfId="1" applyFont="1" applyFill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9" fontId="16" fillId="3" borderId="1" xfId="1" applyNumberFormat="1" applyFont="1" applyFill="1" applyBorder="1" applyAlignment="1">
      <alignment horizontal="center" vertical="center" wrapText="1"/>
    </xf>
    <xf numFmtId="9" fontId="17" fillId="3" borderId="1" xfId="1" applyNumberFormat="1" applyFont="1" applyFill="1" applyBorder="1" applyAlignment="1">
      <alignment horizontal="center" vertical="center" wrapText="1"/>
    </xf>
    <xf numFmtId="9" fontId="17" fillId="0" borderId="1" xfId="1" applyNumberFormat="1" applyFont="1" applyFill="1" applyBorder="1" applyAlignment="1">
      <alignment horizontal="center" vertical="center" wrapText="1"/>
    </xf>
    <xf numFmtId="9" fontId="16" fillId="0" borderId="1" xfId="1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vertical="center" wrapText="1"/>
    </xf>
    <xf numFmtId="0" fontId="19" fillId="5" borderId="1" xfId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center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3" fontId="1" fillId="0" borderId="0" xfId="1" applyNumberFormat="1"/>
    <xf numFmtId="0" fontId="4" fillId="4" borderId="1" xfId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/>
    </xf>
  </cellXfs>
  <cellStyles count="3">
    <cellStyle name="Normal" xfId="0" builtinId="0"/>
    <cellStyle name="Normal 2 2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66103</xdr:colOff>
      <xdr:row>1</xdr:row>
      <xdr:rowOff>42233</xdr:rowOff>
    </xdr:from>
    <xdr:to>
      <xdr:col>1</xdr:col>
      <xdr:colOff>1850571</xdr:colOff>
      <xdr:row>2</xdr:row>
      <xdr:rowOff>371475</xdr:rowOff>
    </xdr:to>
    <xdr:pic>
      <xdr:nvPicPr>
        <xdr:cNvPr id="2" name="Picture 3" descr="Graphical user interface, text&#10;&#10;Description automatically generate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" y="594683"/>
          <a:ext cx="2219897" cy="567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="60" zoomScaleNormal="60" workbookViewId="0">
      <selection activeCell="L44" sqref="L44"/>
    </sheetView>
  </sheetViews>
  <sheetFormatPr baseColWidth="10" defaultColWidth="11.42578125" defaultRowHeight="12.75" x14ac:dyDescent="0.2"/>
  <cols>
    <col min="1" max="1" width="6.42578125" style="1" customWidth="1"/>
    <col min="2" max="2" width="34.28515625" style="1" customWidth="1"/>
    <col min="3" max="3" width="22.85546875" style="1" customWidth="1"/>
    <col min="4" max="4" width="27" style="1" customWidth="1"/>
    <col min="5" max="5" width="12.140625" style="1" customWidth="1"/>
    <col min="6" max="8" width="12.28515625" style="1" customWidth="1"/>
    <col min="9" max="9" width="15.85546875" style="1" customWidth="1"/>
    <col min="10" max="10" width="15.140625" style="1" customWidth="1"/>
    <col min="11" max="11" width="34.28515625" style="1" customWidth="1"/>
    <col min="12" max="16384" width="11.42578125" style="1"/>
  </cols>
  <sheetData>
    <row r="1" spans="1:13" ht="43.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s="11" customFormat="1" ht="18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3" s="11" customFormat="1" ht="30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3" s="11" customFormat="1" ht="24.75" customHeight="1" x14ac:dyDescent="0.2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3" s="11" customFormat="1" ht="20.25" customHeight="1" x14ac:dyDescent="0.2">
      <c r="A5" s="47" t="s">
        <v>4</v>
      </c>
      <c r="B5" s="47"/>
      <c r="C5" s="48" t="s">
        <v>5</v>
      </c>
      <c r="D5" s="48"/>
      <c r="E5" s="48"/>
      <c r="F5" s="48"/>
      <c r="G5" s="48"/>
      <c r="H5" s="48"/>
      <c r="I5" s="48"/>
      <c r="J5" s="48"/>
      <c r="K5" s="48"/>
    </row>
    <row r="6" spans="1:13" s="11" customFormat="1" ht="36.75" customHeight="1" x14ac:dyDescent="0.2">
      <c r="A6" s="47" t="s">
        <v>6</v>
      </c>
      <c r="B6" s="47"/>
      <c r="C6" s="48" t="s">
        <v>7</v>
      </c>
      <c r="D6" s="48"/>
      <c r="E6" s="48"/>
      <c r="F6" s="48"/>
      <c r="G6" s="48"/>
      <c r="H6" s="48"/>
      <c r="I6" s="48"/>
      <c r="J6" s="48"/>
      <c r="K6" s="48"/>
    </row>
    <row r="7" spans="1:13" s="11" customFormat="1" ht="23.25" customHeight="1" x14ac:dyDescent="0.2">
      <c r="A7" s="47" t="s">
        <v>8</v>
      </c>
      <c r="B7" s="47"/>
      <c r="C7" s="49" t="s">
        <v>9</v>
      </c>
      <c r="D7" s="49"/>
      <c r="E7" s="49"/>
      <c r="F7" s="49"/>
      <c r="G7" s="49"/>
      <c r="H7" s="49"/>
      <c r="I7" s="49"/>
      <c r="J7" s="49"/>
      <c r="K7" s="49"/>
    </row>
    <row r="8" spans="1:13" s="11" customFormat="1" ht="67.5" customHeight="1" x14ac:dyDescent="0.2">
      <c r="A8" s="45" t="s">
        <v>10</v>
      </c>
      <c r="B8" s="45"/>
      <c r="C8" s="46" t="s">
        <v>11</v>
      </c>
      <c r="D8" s="46"/>
      <c r="E8" s="46"/>
      <c r="F8" s="46"/>
      <c r="G8" s="46"/>
      <c r="H8" s="46"/>
      <c r="I8" s="46"/>
      <c r="J8" s="46"/>
      <c r="K8" s="46"/>
    </row>
    <row r="9" spans="1:13" s="11" customFormat="1" ht="16.5" customHeight="1" x14ac:dyDescent="0.2">
      <c r="A9" s="45" t="s">
        <v>12</v>
      </c>
      <c r="B9" s="45"/>
      <c r="C9" s="46" t="s">
        <v>13</v>
      </c>
      <c r="D9" s="46"/>
      <c r="E9" s="46"/>
      <c r="F9" s="46"/>
      <c r="G9" s="46"/>
      <c r="H9" s="46"/>
      <c r="I9" s="46"/>
      <c r="J9" s="46"/>
      <c r="K9" s="46"/>
    </row>
    <row r="10" spans="1:13" s="11" customFormat="1" ht="54" customHeight="1" x14ac:dyDescent="0.2">
      <c r="A10" s="40" t="s">
        <v>14</v>
      </c>
      <c r="B10" s="41" t="s">
        <v>15</v>
      </c>
      <c r="C10" s="41" t="s">
        <v>16</v>
      </c>
      <c r="D10" s="41" t="s">
        <v>17</v>
      </c>
      <c r="E10" s="41" t="s">
        <v>18</v>
      </c>
      <c r="F10" s="41" t="s">
        <v>51</v>
      </c>
      <c r="G10" s="41" t="s">
        <v>19</v>
      </c>
      <c r="H10" s="41" t="s">
        <v>50</v>
      </c>
      <c r="I10" s="42" t="s">
        <v>20</v>
      </c>
      <c r="J10" s="42" t="s">
        <v>21</v>
      </c>
      <c r="K10" s="42" t="s">
        <v>22</v>
      </c>
    </row>
    <row r="11" spans="1:13" ht="60.75" customHeight="1" x14ac:dyDescent="0.2">
      <c r="A11" s="5">
        <v>1</v>
      </c>
      <c r="B11" s="10" t="s">
        <v>23</v>
      </c>
      <c r="C11" s="6"/>
      <c r="D11" s="21"/>
      <c r="E11" s="6" t="s">
        <v>24</v>
      </c>
      <c r="F11" s="28">
        <f>+F12+F19</f>
        <v>42724</v>
      </c>
      <c r="G11" s="29">
        <f>+G12+G19</f>
        <v>1498</v>
      </c>
      <c r="H11" s="29">
        <f>+H12+H19</f>
        <v>720</v>
      </c>
      <c r="I11" s="28">
        <f t="shared" ref="I11:I25" si="0">SUM(G11:H11)</f>
        <v>2218</v>
      </c>
      <c r="J11" s="36">
        <f t="shared" ref="J11:J25" si="1">+I11/F11</f>
        <v>5.19146147364479E-2</v>
      </c>
      <c r="K11" s="20"/>
    </row>
    <row r="12" spans="1:13" ht="42.75" customHeight="1" x14ac:dyDescent="0.2">
      <c r="A12" s="22"/>
      <c r="B12" s="6"/>
      <c r="C12" s="3" t="s">
        <v>25</v>
      </c>
      <c r="D12" s="21"/>
      <c r="E12" s="6" t="s">
        <v>24</v>
      </c>
      <c r="F12" s="28">
        <v>39102</v>
      </c>
      <c r="G12" s="29">
        <f>+G13+G14</f>
        <v>1033</v>
      </c>
      <c r="H12" s="29">
        <f>+H13+H14</f>
        <v>416</v>
      </c>
      <c r="I12" s="28">
        <f t="shared" si="0"/>
        <v>1449</v>
      </c>
      <c r="J12" s="36">
        <f t="shared" si="1"/>
        <v>3.705692803437164E-2</v>
      </c>
      <c r="K12" s="12"/>
    </row>
    <row r="13" spans="1:13" ht="26.25" customHeight="1" x14ac:dyDescent="0.2">
      <c r="A13" s="22"/>
      <c r="B13" s="6"/>
      <c r="C13" s="6"/>
      <c r="D13" s="8" t="s">
        <v>26</v>
      </c>
      <c r="E13" s="9" t="s">
        <v>24</v>
      </c>
      <c r="F13" s="30">
        <v>21818</v>
      </c>
      <c r="G13" s="31">
        <v>697</v>
      </c>
      <c r="H13" s="31">
        <v>111</v>
      </c>
      <c r="I13" s="43">
        <f t="shared" si="0"/>
        <v>808</v>
      </c>
      <c r="J13" s="37">
        <f t="shared" si="1"/>
        <v>3.7033641947016228E-2</v>
      </c>
      <c r="K13" s="12"/>
      <c r="M13" s="44"/>
    </row>
    <row r="14" spans="1:13" ht="27.75" customHeight="1" x14ac:dyDescent="0.2">
      <c r="A14" s="22"/>
      <c r="B14" s="6"/>
      <c r="C14" s="6"/>
      <c r="D14" s="8" t="s">
        <v>27</v>
      </c>
      <c r="E14" s="9" t="s">
        <v>24</v>
      </c>
      <c r="F14" s="30">
        <v>17284</v>
      </c>
      <c r="G14" s="31">
        <v>336</v>
      </c>
      <c r="H14" s="31">
        <v>305</v>
      </c>
      <c r="I14" s="30">
        <f t="shared" si="0"/>
        <v>641</v>
      </c>
      <c r="J14" s="37">
        <f t="shared" si="1"/>
        <v>3.7086322610506831E-2</v>
      </c>
      <c r="K14" s="12"/>
    </row>
    <row r="15" spans="1:13" ht="56.25" customHeight="1" x14ac:dyDescent="0.2">
      <c r="A15" s="22"/>
      <c r="B15" s="6"/>
      <c r="C15" s="8" t="s">
        <v>49</v>
      </c>
      <c r="D15" s="22"/>
      <c r="E15" s="9" t="s">
        <v>29</v>
      </c>
      <c r="F15" s="28">
        <v>12099</v>
      </c>
      <c r="G15" s="29">
        <f>+G16+G17+G18</f>
        <v>744</v>
      </c>
      <c r="H15" s="29">
        <f>+H16+H17+H18</f>
        <v>994</v>
      </c>
      <c r="I15" s="28">
        <f t="shared" si="0"/>
        <v>1738</v>
      </c>
      <c r="J15" s="36">
        <f t="shared" si="1"/>
        <v>0.14364823539135466</v>
      </c>
      <c r="K15" s="13"/>
    </row>
    <row r="16" spans="1:13" ht="33.75" customHeight="1" x14ac:dyDescent="0.2">
      <c r="A16" s="22"/>
      <c r="B16" s="6"/>
      <c r="C16" s="2"/>
      <c r="D16" s="8" t="s">
        <v>30</v>
      </c>
      <c r="E16" s="9" t="s">
        <v>29</v>
      </c>
      <c r="F16" s="30">
        <v>10836</v>
      </c>
      <c r="G16" s="31">
        <v>618</v>
      </c>
      <c r="H16" s="31">
        <v>994</v>
      </c>
      <c r="I16" s="30">
        <f t="shared" si="0"/>
        <v>1612</v>
      </c>
      <c r="J16" s="37">
        <f t="shared" si="1"/>
        <v>0.14876338132152087</v>
      </c>
      <c r="K16" s="12"/>
    </row>
    <row r="17" spans="1:11" ht="30.75" customHeight="1" x14ac:dyDescent="0.2">
      <c r="A17" s="22"/>
      <c r="B17" s="6"/>
      <c r="C17" s="6"/>
      <c r="D17" s="8" t="s">
        <v>31</v>
      </c>
      <c r="E17" s="9" t="s">
        <v>29</v>
      </c>
      <c r="F17" s="30">
        <v>763</v>
      </c>
      <c r="G17" s="31">
        <v>126</v>
      </c>
      <c r="H17" s="31">
        <v>0</v>
      </c>
      <c r="I17" s="30">
        <f t="shared" si="0"/>
        <v>126</v>
      </c>
      <c r="J17" s="37">
        <f t="shared" si="1"/>
        <v>0.16513761467889909</v>
      </c>
      <c r="K17" s="12"/>
    </row>
    <row r="18" spans="1:11" ht="101.25" customHeight="1" x14ac:dyDescent="0.2">
      <c r="A18" s="22"/>
      <c r="B18" s="6"/>
      <c r="C18" s="6"/>
      <c r="D18" s="8" t="s">
        <v>32</v>
      </c>
      <c r="E18" s="9" t="s">
        <v>29</v>
      </c>
      <c r="F18" s="30">
        <v>500</v>
      </c>
      <c r="G18" s="31">
        <v>0</v>
      </c>
      <c r="H18" s="31">
        <v>0</v>
      </c>
      <c r="I18" s="30">
        <f t="shared" si="0"/>
        <v>0</v>
      </c>
      <c r="J18" s="37">
        <f t="shared" si="1"/>
        <v>0</v>
      </c>
      <c r="K18" s="12" t="s">
        <v>52</v>
      </c>
    </row>
    <row r="19" spans="1:11" ht="54" customHeight="1" x14ac:dyDescent="0.2">
      <c r="A19" s="22"/>
      <c r="B19" s="6"/>
      <c r="C19" s="3" t="s">
        <v>28</v>
      </c>
      <c r="D19" s="22"/>
      <c r="E19" s="9" t="s">
        <v>24</v>
      </c>
      <c r="F19" s="28">
        <v>3622</v>
      </c>
      <c r="G19" s="29">
        <v>465</v>
      </c>
      <c r="H19" s="29">
        <v>304</v>
      </c>
      <c r="I19" s="28">
        <f t="shared" si="0"/>
        <v>769</v>
      </c>
      <c r="J19" s="36">
        <f t="shared" si="1"/>
        <v>0.21231363887355054</v>
      </c>
      <c r="K19" s="13"/>
    </row>
    <row r="20" spans="1:11" ht="80.25" customHeight="1" x14ac:dyDescent="0.2">
      <c r="A20" s="22"/>
      <c r="B20" s="6"/>
      <c r="C20" s="23"/>
      <c r="D20" s="4" t="s">
        <v>48</v>
      </c>
      <c r="E20" s="9" t="s">
        <v>33</v>
      </c>
      <c r="F20" s="30">
        <v>10608</v>
      </c>
      <c r="G20" s="31">
        <v>1900</v>
      </c>
      <c r="H20" s="31">
        <v>2357</v>
      </c>
      <c r="I20" s="30">
        <f t="shared" si="0"/>
        <v>4257</v>
      </c>
      <c r="J20" s="37">
        <f t="shared" si="1"/>
        <v>0.40130090497737558</v>
      </c>
      <c r="K20" s="24"/>
    </row>
    <row r="21" spans="1:11" ht="58.5" customHeight="1" x14ac:dyDescent="0.2">
      <c r="A21" s="22"/>
      <c r="B21" s="6"/>
      <c r="C21" s="23"/>
      <c r="D21" s="4" t="s">
        <v>47</v>
      </c>
      <c r="E21" s="9" t="s">
        <v>34</v>
      </c>
      <c r="F21" s="30">
        <v>680</v>
      </c>
      <c r="G21" s="31">
        <v>129</v>
      </c>
      <c r="H21" s="31">
        <v>9</v>
      </c>
      <c r="I21" s="30">
        <f t="shared" si="0"/>
        <v>138</v>
      </c>
      <c r="J21" s="37">
        <f t="shared" si="1"/>
        <v>0.20294117647058824</v>
      </c>
      <c r="K21" s="12"/>
    </row>
    <row r="22" spans="1:11" ht="57.75" customHeight="1" x14ac:dyDescent="0.2">
      <c r="A22" s="22"/>
      <c r="B22" s="6"/>
      <c r="C22" s="23"/>
      <c r="D22" s="4" t="s">
        <v>35</v>
      </c>
      <c r="E22" s="9" t="s">
        <v>34</v>
      </c>
      <c r="F22" s="30">
        <v>58</v>
      </c>
      <c r="G22" s="31">
        <v>166</v>
      </c>
      <c r="H22" s="31">
        <v>175</v>
      </c>
      <c r="I22" s="30">
        <f t="shared" si="0"/>
        <v>341</v>
      </c>
      <c r="J22" s="37">
        <f t="shared" si="1"/>
        <v>5.8793103448275863</v>
      </c>
      <c r="K22" s="12"/>
    </row>
    <row r="23" spans="1:11" ht="28.5" customHeight="1" x14ac:dyDescent="0.2">
      <c r="A23" s="22"/>
      <c r="B23" s="6"/>
      <c r="C23" s="23"/>
      <c r="D23" s="4" t="s">
        <v>36</v>
      </c>
      <c r="E23" s="9" t="s">
        <v>37</v>
      </c>
      <c r="F23" s="30">
        <v>300</v>
      </c>
      <c r="G23" s="31">
        <v>81</v>
      </c>
      <c r="H23" s="31">
        <v>0</v>
      </c>
      <c r="I23" s="30">
        <f t="shared" si="0"/>
        <v>81</v>
      </c>
      <c r="J23" s="37">
        <f t="shared" si="1"/>
        <v>0.27</v>
      </c>
      <c r="K23" s="12"/>
    </row>
    <row r="24" spans="1:11" ht="44.25" customHeight="1" x14ac:dyDescent="0.2">
      <c r="A24" s="22"/>
      <c r="B24" s="6"/>
      <c r="C24" s="23"/>
      <c r="D24" s="4" t="s">
        <v>38</v>
      </c>
      <c r="E24" s="9" t="s">
        <v>39</v>
      </c>
      <c r="F24" s="30">
        <v>95778</v>
      </c>
      <c r="G24" s="31">
        <v>3226</v>
      </c>
      <c r="H24" s="31">
        <v>637</v>
      </c>
      <c r="I24" s="30">
        <f t="shared" si="0"/>
        <v>3863</v>
      </c>
      <c r="J24" s="37">
        <f t="shared" si="1"/>
        <v>4.0332853056025395E-2</v>
      </c>
      <c r="K24" s="12"/>
    </row>
    <row r="25" spans="1:11" s="11" customFormat="1" ht="28.5" customHeight="1" x14ac:dyDescent="0.2">
      <c r="A25" s="25"/>
      <c r="B25" s="15"/>
      <c r="C25" s="26"/>
      <c r="D25" s="16" t="s">
        <v>40</v>
      </c>
      <c r="E25" s="17" t="s">
        <v>29</v>
      </c>
      <c r="F25" s="32">
        <v>2</v>
      </c>
      <c r="G25" s="33">
        <v>0</v>
      </c>
      <c r="H25" s="33">
        <v>0</v>
      </c>
      <c r="I25" s="32">
        <f t="shared" si="0"/>
        <v>0</v>
      </c>
      <c r="J25" s="38">
        <f t="shared" si="1"/>
        <v>0</v>
      </c>
      <c r="K25" s="27"/>
    </row>
    <row r="26" spans="1:11" s="11" customFormat="1" ht="44.25" customHeight="1" x14ac:dyDescent="0.2">
      <c r="A26" s="45" t="s">
        <v>10</v>
      </c>
      <c r="B26" s="45"/>
      <c r="C26" s="46" t="s">
        <v>41</v>
      </c>
      <c r="D26" s="46"/>
      <c r="E26" s="46"/>
      <c r="F26" s="46"/>
      <c r="G26" s="46"/>
      <c r="H26" s="46"/>
      <c r="I26" s="46"/>
      <c r="J26" s="46"/>
      <c r="K26" s="46"/>
    </row>
    <row r="27" spans="1:11" s="11" customFormat="1" ht="23.25" customHeight="1" x14ac:dyDescent="0.2">
      <c r="A27" s="45" t="s">
        <v>12</v>
      </c>
      <c r="B27" s="45"/>
      <c r="C27" s="46" t="s">
        <v>42</v>
      </c>
      <c r="D27" s="46"/>
      <c r="E27" s="46"/>
      <c r="F27" s="46"/>
      <c r="G27" s="46"/>
      <c r="H27" s="46"/>
      <c r="I27" s="46"/>
      <c r="J27" s="46"/>
      <c r="K27" s="46"/>
    </row>
    <row r="28" spans="1:11" s="11" customFormat="1" ht="42.75" customHeight="1" x14ac:dyDescent="0.2">
      <c r="A28" s="18">
        <v>2</v>
      </c>
      <c r="B28" s="19" t="s">
        <v>43</v>
      </c>
      <c r="C28" s="25"/>
      <c r="D28" s="14"/>
      <c r="E28" s="15" t="s">
        <v>44</v>
      </c>
      <c r="F28" s="34">
        <v>47595</v>
      </c>
      <c r="G28" s="35">
        <f>+G29+G30</f>
        <v>3717</v>
      </c>
      <c r="H28" s="35">
        <f>+H29+H30</f>
        <v>7873</v>
      </c>
      <c r="I28" s="34">
        <f>SUM(G28:H28)</f>
        <v>11590</v>
      </c>
      <c r="J28" s="39">
        <f>+I28/F28</f>
        <v>0.2435129740518962</v>
      </c>
      <c r="K28" s="20"/>
    </row>
    <row r="29" spans="1:11" ht="72" customHeight="1" x14ac:dyDescent="0.2">
      <c r="A29" s="22"/>
      <c r="B29" s="2"/>
      <c r="C29" s="8" t="s">
        <v>45</v>
      </c>
      <c r="D29" s="7"/>
      <c r="E29" s="9" t="s">
        <v>44</v>
      </c>
      <c r="F29" s="28">
        <v>46975</v>
      </c>
      <c r="G29" s="29">
        <v>3710</v>
      </c>
      <c r="H29" s="29">
        <v>7832</v>
      </c>
      <c r="I29" s="28">
        <f>SUM(G29:H29)</f>
        <v>11542</v>
      </c>
      <c r="J29" s="36">
        <f>+I29/F29</f>
        <v>0.24570516232038317</v>
      </c>
      <c r="K29" s="13"/>
    </row>
    <row r="30" spans="1:11" ht="92.25" customHeight="1" x14ac:dyDescent="0.2">
      <c r="A30" s="22"/>
      <c r="B30" s="6"/>
      <c r="C30" s="8" t="s">
        <v>46</v>
      </c>
      <c r="D30" s="7"/>
      <c r="E30" s="9" t="s">
        <v>44</v>
      </c>
      <c r="F30" s="28">
        <v>620</v>
      </c>
      <c r="G30" s="29">
        <v>7</v>
      </c>
      <c r="H30" s="29">
        <v>41</v>
      </c>
      <c r="I30" s="28">
        <f>SUM(G30:H30)</f>
        <v>48</v>
      </c>
      <c r="J30" s="36">
        <f>+I30/F30</f>
        <v>7.7419354838709681E-2</v>
      </c>
      <c r="K30" s="13"/>
    </row>
    <row r="34" spans="6:6" x14ac:dyDescent="0.2">
      <c r="F34" s="44"/>
    </row>
  </sheetData>
  <mergeCells count="18">
    <mergeCell ref="A1:K1"/>
    <mergeCell ref="A2:K2"/>
    <mergeCell ref="A3:K3"/>
    <mergeCell ref="A4:K4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26:B26"/>
    <mergeCell ref="C26:K26"/>
    <mergeCell ref="A27:B27"/>
    <mergeCell ref="C27:K27"/>
  </mergeCells>
  <printOptions horizontalCentered="1"/>
  <pageMargins left="0.9055118110236221" right="0.70866141732283472" top="0.74803149606299213" bottom="0.74803149606299213" header="0.31496062992125984" footer="0.31496062992125984"/>
  <pageSetup paperSize="190"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</cp:lastModifiedBy>
  <cp:lastPrinted>2021-02-24T20:49:51Z</cp:lastPrinted>
  <dcterms:created xsi:type="dcterms:W3CDTF">2021-01-29T17:10:50Z</dcterms:created>
  <dcterms:modified xsi:type="dcterms:W3CDTF">2021-03-04T17:48:36Z</dcterms:modified>
</cp:coreProperties>
</file>