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0730" windowHeight="11760"/>
  </bookViews>
  <sheets>
    <sheet name="POA ENERO" sheetId="1" r:id="rId1"/>
    <sheet name="Hoja1" sheetId="2" r:id="rId2"/>
  </sheets>
  <definedNames>
    <definedName name="_xlnm.Print_Titles" localSheetId="0">'POA ENERO'!$8:$8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9" i="1" l="1"/>
  <c r="J28" i="1"/>
  <c r="J27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I29" i="1" l="1"/>
  <c r="I28" i="1"/>
  <c r="I24" i="1"/>
  <c r="I23" i="1"/>
  <c r="I22" i="1"/>
  <c r="I21" i="1"/>
  <c r="I20" i="1"/>
  <c r="I19" i="1"/>
  <c r="I18" i="1"/>
  <c r="I17" i="1"/>
  <c r="I16" i="1"/>
  <c r="I15" i="1"/>
  <c r="I14" i="1"/>
  <c r="I12" i="1"/>
  <c r="I11" i="1"/>
  <c r="H27" i="1"/>
  <c r="I27" i="1" s="1"/>
  <c r="H13" i="1"/>
  <c r="I13" i="1" s="1"/>
  <c r="H10" i="1"/>
  <c r="I10" i="1" s="1"/>
  <c r="H9" i="1" l="1"/>
  <c r="G9" i="1" l="1"/>
  <c r="I9" i="1" l="1"/>
  <c r="F13" i="1"/>
  <c r="F10" i="1"/>
  <c r="F9" i="1" s="1"/>
</calcChain>
</file>

<file path=xl/sharedStrings.xml><?xml version="1.0" encoding="utf-8"?>
<sst xmlns="http://schemas.openxmlformats.org/spreadsheetml/2006/main" count="65" uniqueCount="51">
  <si>
    <t>UNIDAD DE MEDIDA</t>
  </si>
  <si>
    <t xml:space="preserve">ACCIONES </t>
  </si>
  <si>
    <t>Documento</t>
  </si>
  <si>
    <t xml:space="preserve">Persona </t>
  </si>
  <si>
    <t xml:space="preserve">Documento </t>
  </si>
  <si>
    <t>Evento</t>
  </si>
  <si>
    <t xml:space="preserve">Evento </t>
  </si>
  <si>
    <t xml:space="preserve">Registro </t>
  </si>
  <si>
    <t xml:space="preserve">Entidad </t>
  </si>
  <si>
    <t xml:space="preserve">PROGRAMA 15: ASISTENCIA Y PROTECCIÓN AL CONSUMIDOR Y SUPERVISIÓN DEL COMERCIO INTERNO </t>
  </si>
  <si>
    <t xml:space="preserve">Consumidores beneficiados con servicios de asistencia, protección y educación sobre sus derechos y obligaciones. </t>
  </si>
  <si>
    <t xml:space="preserve">Consumidores y usuarios capacitados sobre derechos  y obligaciones.
</t>
  </si>
  <si>
    <t xml:space="preserve">Personas capacitadas </t>
  </si>
  <si>
    <t xml:space="preserve">Asesorías técnicas sobre derechos y obligaciones </t>
  </si>
  <si>
    <t xml:space="preserve">Consumidores y usuarios beneficiados con servicios de  atención y resolución de quejas.
</t>
  </si>
  <si>
    <t xml:space="preserve">Autorización de libro de quejas </t>
  </si>
  <si>
    <t xml:space="preserve">Resolución de autorización de contratos de adhesión </t>
  </si>
  <si>
    <t xml:space="preserve">Registro y base de datos de quejas recibidas y recepción de expedientes de instrumentos de mediación y pesaje y contratos de Adhesión </t>
  </si>
  <si>
    <t>Población orientada a través de la información brindada a los medios de comunicación de las acciones de DIACO.</t>
  </si>
  <si>
    <t>Resoluciones de dirección e informes</t>
  </si>
  <si>
    <t xml:space="preserve">Reproducción y distribución de material educativo-informativo  </t>
  </si>
  <si>
    <t xml:space="preserve">RESULTADO INSTITUCIONAL </t>
  </si>
  <si>
    <t xml:space="preserve">PRODUCTO </t>
  </si>
  <si>
    <t>SUBPRODUCTO</t>
  </si>
  <si>
    <t xml:space="preserve">META INICIAL </t>
  </si>
  <si>
    <t xml:space="preserve">AVANCE ACUMULADO ENERO-DICIEMBRE </t>
  </si>
  <si>
    <t xml:space="preserve">% AVANCE ACUMULADO ENERO - DICIEMBRE </t>
  </si>
  <si>
    <t xml:space="preserve">INFORMACIÓN RELEVANTE/ALERTAS/ PROBLEMAS </t>
  </si>
  <si>
    <t xml:space="preserve">OBJETIVO OPERATIVO </t>
  </si>
  <si>
    <t xml:space="preserve">Acción </t>
  </si>
  <si>
    <t xml:space="preserve">Actividad </t>
  </si>
  <si>
    <t xml:space="preserve">Promover la calidad en los bienes y servicios para satisfacción del consumidor. </t>
  </si>
  <si>
    <t xml:space="preserve">Educar, informar y defender los derechos de los consumidores y usuarios, aplicando la  Ley de Protección al Consumidor y Usuario, Decreto 6-2003 del congreso de la República y su Reglamento AG. No. 777-2003, la cual tiene por objeto promover, divulgar y defender los derechos de los consumidores y usuarios, establecer las infracciones, sanciones y los procedimientos aplicables en dicha materia. </t>
  </si>
  <si>
    <t xml:space="preserve"> Servicios de Asistencia, Protección y Educación al Consumidor.</t>
  </si>
  <si>
    <t>Verificación y vigilancia de las obligaciones de los proveedores para beneficio de los consumidores y usuarios guatemaltecos enmarcados en la Ley de protección al consumidor Decreto 6-2003 y su Reglamento AG. 777-2003 Seguimiento al proceso de aprobación de la Ley de Creación de la Procuraduría del Consumidor.</t>
  </si>
  <si>
    <t>Servicios de Supervisión del Comercio Interno.</t>
  </si>
  <si>
    <t>No.</t>
  </si>
  <si>
    <t xml:space="preserve">INDICADOR </t>
  </si>
  <si>
    <t>Crecimiento en la atención de los derechos y obligaciones del consumidor.</t>
  </si>
  <si>
    <t xml:space="preserve">META VIGENTE  </t>
  </si>
  <si>
    <t>MINISTERIO DE ECONOMÍA 
PLAN OPERATIVO ANUAL 2022</t>
  </si>
  <si>
    <t>Para el 2023, se ha incrementado en 28.0 puntos porcentuales el número de consumidores y usuarios atendidos sobre sus derechos y obligaciones (Línea base de 40,377 en 2019 a 51, 682 en 2023)</t>
  </si>
  <si>
    <t xml:space="preserve">Verificación de certificados de Calibración de instrumentos de medición y pesaje </t>
  </si>
  <si>
    <t xml:space="preserve">Conferencia a través de plataforma digital </t>
  </si>
  <si>
    <t>ENERO</t>
  </si>
  <si>
    <t>Eventos de promoción  de los derechos de los consumidores y obligaciones de los proveedores</t>
  </si>
  <si>
    <t xml:space="preserve">Empresas beneficiadas con resoluciones de autorización de instrumentos de control. </t>
  </si>
  <si>
    <t>Consumidores y usuarios informados sobre derechos y obligaciones en materia de consumo a través de plataformas digitales.</t>
  </si>
  <si>
    <t>Supervisión a proveedores que informan y publican sus productos y servicios que comercializan.</t>
  </si>
  <si>
    <t>Supervisión a proveedores que comercializan combustibles y gas propano (GLP) en cumplimiento del Plan Centinela.</t>
  </si>
  <si>
    <t>Supervisión a proveedores para el cumplimiento de sus obligaciones.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</si>
</sst>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(&quot;Q&quot;* #,##0.00_);_(&quot;Q&quot;* \(#,##0.00\);_(&quot;Q&quot;* &quot;-&quot;??_);_(@_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name val="Arial"/>
      <family val="2"/>
    </font>
    <font>
      <b/>
      <sz val="10"/>
      <name val="Times New Roman"/>
      <family val="1"/>
    </font>
    <font>
      <sz val="11"/>
      <color theme="1"/>
      <name val="Candara"/>
      <family val="2"/>
    </font>
    <font>
      <b/>
      <sz val="10"/>
      <color theme="1"/>
      <name val="Times New Roman"/>
      <family val="1"/>
    </font>
    <font>
      <b/>
      <sz val="10"/>
      <color rgb="FF000000"/>
      <name val="Times New Roman"/>
      <family val="1"/>
    </font>
    <font>
      <sz val="10"/>
      <color theme="1"/>
      <name val="Times New Roman"/>
      <family val="1"/>
    </font>
    <font>
      <sz val="10"/>
      <color rgb="FF000000"/>
      <name val="Times New Roman"/>
      <family val="1"/>
    </font>
    <font>
      <sz val="9"/>
      <color rgb="FF000000"/>
      <name val="Times New Roman"/>
      <family val="1"/>
    </font>
    <font>
      <b/>
      <sz val="14"/>
      <name val="Times New Roman"/>
      <family val="1"/>
    </font>
    <font>
      <b/>
      <sz val="10"/>
      <name val="Arial"/>
      <family val="2"/>
    </font>
    <font>
      <sz val="10"/>
      <color indexed="8"/>
      <name val="Arial"/>
      <family val="2"/>
    </font>
    <font>
      <b/>
      <sz val="16"/>
      <color theme="0"/>
      <name val="Times New Roman"/>
      <family val="1"/>
    </font>
    <font>
      <sz val="11"/>
      <color indexed="8"/>
      <name val="Calibri"/>
      <family val="2"/>
    </font>
    <font>
      <sz val="12"/>
      <color indexed="8"/>
      <name val="Arial"/>
      <family val="2"/>
    </font>
    <font>
      <b/>
      <sz val="12"/>
      <name val="Times New Roman"/>
      <family val="1"/>
    </font>
    <font>
      <b/>
      <sz val="10"/>
      <color indexed="8"/>
      <name val="Arial"/>
      <family val="2"/>
    </font>
    <font>
      <b/>
      <i/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8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0">
    <xf numFmtId="0" fontId="0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13" fillId="0" borderId="0">
      <alignment vertical="top"/>
    </xf>
    <xf numFmtId="43" fontId="13" fillId="0" borderId="0" applyFont="0" applyFill="0" applyBorder="0" applyAlignment="0" applyProtection="0">
      <alignment vertical="top"/>
    </xf>
    <xf numFmtId="9" fontId="13" fillId="0" borderId="0" applyFont="0" applyFill="0" applyBorder="0" applyAlignment="0" applyProtection="0">
      <alignment vertical="top"/>
    </xf>
    <xf numFmtId="43" fontId="13" fillId="0" borderId="0" applyFont="0" applyFill="0" applyBorder="0" applyAlignment="0" applyProtection="0">
      <alignment vertical="top"/>
    </xf>
    <xf numFmtId="0" fontId="15" fillId="0" borderId="0"/>
  </cellStyleXfs>
  <cellXfs count="57">
    <xf numFmtId="0" fontId="0" fillId="0" borderId="0" xfId="0"/>
    <xf numFmtId="0" fontId="3" fillId="0" borderId="0" xfId="1"/>
    <xf numFmtId="0" fontId="3" fillId="0" borderId="1" xfId="1" applyBorder="1"/>
    <xf numFmtId="0" fontId="3" fillId="2" borderId="0" xfId="1" applyFill="1"/>
    <xf numFmtId="3" fontId="8" fillId="2" borderId="1" xfId="1" applyNumberFormat="1" applyFont="1" applyFill="1" applyBorder="1" applyAlignment="1">
      <alignment horizontal="center" vertical="top" wrapText="1"/>
    </xf>
    <xf numFmtId="164" fontId="5" fillId="2" borderId="1" xfId="1" applyNumberFormat="1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top" wrapText="1"/>
    </xf>
    <xf numFmtId="3" fontId="3" fillId="0" borderId="1" xfId="1" applyNumberFormat="1" applyBorder="1"/>
    <xf numFmtId="3" fontId="8" fillId="2" borderId="1" xfId="1" applyNumberFormat="1" applyFont="1" applyFill="1" applyBorder="1" applyAlignment="1">
      <alignment vertical="top" wrapText="1"/>
    </xf>
    <xf numFmtId="0" fontId="2" fillId="2" borderId="1" xfId="4" applyFont="1" applyFill="1" applyBorder="1" applyAlignment="1">
      <alignment horizontal="justify" vertical="center" wrapText="1"/>
    </xf>
    <xf numFmtId="0" fontId="12" fillId="8" borderId="1" xfId="1" applyFont="1" applyFill="1" applyBorder="1" applyAlignment="1">
      <alignment horizontal="center" vertical="top" wrapText="1"/>
    </xf>
    <xf numFmtId="0" fontId="9" fillId="2" borderId="1" xfId="0" applyFont="1" applyFill="1" applyBorder="1" applyAlignment="1">
      <alignment horizontal="justify" vertical="top" wrapText="1"/>
    </xf>
    <xf numFmtId="0" fontId="16" fillId="2" borderId="1" xfId="9" applyFont="1" applyFill="1" applyBorder="1"/>
    <xf numFmtId="0" fontId="16" fillId="2" borderId="1" xfId="9" applyFont="1" applyFill="1" applyBorder="1" applyAlignment="1"/>
    <xf numFmtId="3" fontId="7" fillId="2" borderId="1" xfId="0" applyNumberFormat="1" applyFont="1" applyFill="1" applyBorder="1" applyAlignment="1">
      <alignment horizontal="center" vertical="top" wrapText="1"/>
    </xf>
    <xf numFmtId="0" fontId="7" fillId="2" borderId="1" xfId="0" applyFont="1" applyFill="1" applyBorder="1" applyAlignment="1">
      <alignment horizontal="center" vertical="top" wrapText="1"/>
    </xf>
    <xf numFmtId="0" fontId="7" fillId="2" borderId="2" xfId="0" applyFont="1" applyFill="1" applyBorder="1" applyAlignment="1">
      <alignment horizontal="center" vertical="top" wrapText="1"/>
    </xf>
    <xf numFmtId="0" fontId="7" fillId="2" borderId="2" xfId="0" applyFont="1" applyFill="1" applyBorder="1" applyAlignment="1">
      <alignment horizontal="justify" vertical="top" wrapText="1"/>
    </xf>
    <xf numFmtId="3" fontId="7" fillId="2" borderId="1" xfId="0" applyNumberFormat="1" applyFont="1" applyFill="1" applyBorder="1" applyAlignment="1">
      <alignment horizontal="center" vertical="center" wrapText="1"/>
    </xf>
    <xf numFmtId="3" fontId="8" fillId="2" borderId="1" xfId="1" applyNumberFormat="1" applyFont="1" applyFill="1" applyBorder="1" applyAlignment="1">
      <alignment horizontal="center" vertical="center" wrapText="1"/>
    </xf>
    <xf numFmtId="3" fontId="9" fillId="2" borderId="1" xfId="0" applyNumberFormat="1" applyFont="1" applyFill="1" applyBorder="1" applyAlignment="1">
      <alignment horizontal="center" vertical="center" wrapText="1"/>
    </xf>
    <xf numFmtId="3" fontId="6" fillId="2" borderId="1" xfId="1" applyNumberFormat="1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center" vertical="center"/>
    </xf>
    <xf numFmtId="9" fontId="6" fillId="2" borderId="1" xfId="1" applyNumberFormat="1" applyFont="1" applyFill="1" applyBorder="1" applyAlignment="1">
      <alignment horizontal="center" vertical="center" wrapText="1"/>
    </xf>
    <xf numFmtId="9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justify" vertical="center" wrapText="1"/>
    </xf>
    <xf numFmtId="0" fontId="7" fillId="2" borderId="2" xfId="0" applyFont="1" applyFill="1" applyBorder="1" applyAlignment="1">
      <alignment horizontal="justify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2" fillId="6" borderId="1" xfId="1" applyFont="1" applyFill="1" applyBorder="1" applyAlignment="1">
      <alignment horizontal="center" vertical="center" wrapText="1"/>
    </xf>
    <xf numFmtId="0" fontId="18" fillId="3" borderId="1" xfId="2" applyFont="1" applyFill="1" applyBorder="1" applyAlignment="1">
      <alignment horizontal="center" vertical="center"/>
    </xf>
    <xf numFmtId="0" fontId="19" fillId="4" borderId="1" xfId="1" applyFont="1" applyFill="1" applyBorder="1" applyAlignment="1">
      <alignment horizontal="center" vertical="center" wrapText="1"/>
    </xf>
    <xf numFmtId="0" fontId="20" fillId="4" borderId="1" xfId="1" applyFont="1" applyFill="1" applyBorder="1" applyAlignment="1">
      <alignment horizontal="center" vertical="center" wrapText="1"/>
    </xf>
    <xf numFmtId="0" fontId="21" fillId="10" borderId="1" xfId="1" applyFont="1" applyFill="1" applyBorder="1" applyAlignment="1">
      <alignment horizontal="center" vertical="center" wrapText="1"/>
    </xf>
    <xf numFmtId="0" fontId="17" fillId="7" borderId="1" xfId="1" applyFont="1" applyFill="1" applyBorder="1" applyAlignment="1">
      <alignment horizontal="left" vertical="center" wrapText="1"/>
    </xf>
    <xf numFmtId="0" fontId="4" fillId="7" borderId="1" xfId="0" applyFont="1" applyFill="1" applyBorder="1" applyAlignment="1">
      <alignment horizontal="left" vertical="top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4" fillId="7" borderId="2" xfId="0" applyFont="1" applyFill="1" applyBorder="1" applyAlignment="1">
      <alignment horizontal="left" vertical="center" wrapText="1"/>
    </xf>
    <xf numFmtId="0" fontId="4" fillId="7" borderId="4" xfId="0" applyFont="1" applyFill="1" applyBorder="1" applyAlignment="1">
      <alignment horizontal="left" vertical="center" wrapText="1"/>
    </xf>
    <xf numFmtId="0" fontId="4" fillId="7" borderId="3" xfId="0" applyFont="1" applyFill="1" applyBorder="1" applyAlignment="1">
      <alignment horizontal="left" vertical="center" wrapText="1"/>
    </xf>
    <xf numFmtId="0" fontId="4" fillId="2" borderId="1" xfId="1" applyFont="1" applyFill="1" applyBorder="1" applyAlignment="1">
      <alignment horizontal="left" vertical="center" wrapText="1"/>
    </xf>
    <xf numFmtId="0" fontId="4" fillId="2" borderId="2" xfId="1" applyFont="1" applyFill="1" applyBorder="1" applyAlignment="1">
      <alignment horizontal="left" vertical="center" wrapText="1"/>
    </xf>
    <xf numFmtId="0" fontId="4" fillId="2" borderId="4" xfId="1" applyFont="1" applyFill="1" applyBorder="1" applyAlignment="1">
      <alignment horizontal="left" vertical="center" wrapText="1"/>
    </xf>
    <xf numFmtId="0" fontId="17" fillId="7" borderId="2" xfId="1" applyFont="1" applyFill="1" applyBorder="1" applyAlignment="1">
      <alignment horizontal="left" vertical="center" wrapText="1"/>
    </xf>
    <xf numFmtId="0" fontId="17" fillId="7" borderId="3" xfId="1" applyFont="1" applyFill="1" applyBorder="1" applyAlignment="1">
      <alignment horizontal="left" vertical="center" wrapText="1"/>
    </xf>
    <xf numFmtId="0" fontId="11" fillId="5" borderId="1" xfId="1" applyFont="1" applyFill="1" applyBorder="1" applyAlignment="1">
      <alignment horizontal="left" vertical="center" wrapText="1"/>
    </xf>
    <xf numFmtId="0" fontId="14" fillId="9" borderId="5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17" fillId="7" borderId="1" xfId="1" applyFont="1" applyFill="1" applyBorder="1" applyAlignment="1">
      <alignment horizontal="left" vertical="top" wrapText="1"/>
    </xf>
    <xf numFmtId="0" fontId="4" fillId="7" borderId="1" xfId="1" applyFont="1" applyFill="1" applyBorder="1" applyAlignment="1">
      <alignment horizontal="left" vertical="center" wrapText="1"/>
    </xf>
  </cellXfs>
  <cellStyles count="10">
    <cellStyle name="Millares 2" xfId="6"/>
    <cellStyle name="Millares 2 2" xfId="8"/>
    <cellStyle name="Normal" xfId="0" builtinId="0"/>
    <cellStyle name="Normal 2" xfId="3"/>
    <cellStyle name="Normal 2 2 2" xfId="4"/>
    <cellStyle name="Normal 3" xfId="5"/>
    <cellStyle name="Normal 3 3" xfId="2"/>
    <cellStyle name="Normal 4" xfId="1"/>
    <cellStyle name="Normal_Xl0000062" xfId="9"/>
    <cellStyle name="Porcentaje 2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showGridLines="0" tabSelected="1" zoomScaleNormal="100" zoomScaleSheetLayoutView="115" zoomScalePageLayoutView="70" workbookViewId="0">
      <selection activeCell="B16" sqref="B16"/>
    </sheetView>
  </sheetViews>
  <sheetFormatPr baseColWidth="10" defaultColWidth="11.42578125" defaultRowHeight="12.75" x14ac:dyDescent="0.2"/>
  <cols>
    <col min="1" max="1" width="4.42578125" style="1" customWidth="1"/>
    <col min="2" max="2" width="28.85546875" style="1" customWidth="1"/>
    <col min="3" max="3" width="34.85546875" style="1" customWidth="1"/>
    <col min="4" max="4" width="30.7109375" style="1" customWidth="1"/>
    <col min="5" max="5" width="13.140625" style="1" customWidth="1"/>
    <col min="6" max="6" width="9.28515625" style="1" hidden="1" customWidth="1"/>
    <col min="7" max="7" width="11.5703125" style="1" customWidth="1"/>
    <col min="8" max="8" width="10.28515625" style="1" customWidth="1"/>
    <col min="9" max="10" width="13.42578125" style="1" customWidth="1"/>
    <col min="11" max="11" width="20.28515625" style="1" customWidth="1"/>
    <col min="12" max="16384" width="11.42578125" style="1"/>
  </cols>
  <sheetData>
    <row r="1" spans="1:11" ht="35.25" customHeight="1" x14ac:dyDescent="0.2">
      <c r="A1" s="51" t="s">
        <v>40</v>
      </c>
      <c r="B1" s="51"/>
      <c r="C1" s="51"/>
      <c r="D1" s="51"/>
      <c r="E1" s="51"/>
      <c r="F1" s="51"/>
      <c r="G1" s="51"/>
      <c r="H1" s="51"/>
      <c r="I1" s="51"/>
      <c r="J1" s="51"/>
      <c r="K1" s="51"/>
    </row>
    <row r="2" spans="1:11" ht="24.75" customHeight="1" x14ac:dyDescent="0.2">
      <c r="A2" s="50" t="s">
        <v>9</v>
      </c>
      <c r="B2" s="50"/>
      <c r="C2" s="50"/>
      <c r="D2" s="50"/>
      <c r="E2" s="50"/>
      <c r="F2" s="50"/>
      <c r="G2" s="50"/>
      <c r="H2" s="50"/>
      <c r="I2" s="50"/>
      <c r="J2" s="50"/>
      <c r="K2" s="50"/>
    </row>
    <row r="3" spans="1:11" s="3" customFormat="1" ht="20.25" customHeight="1" x14ac:dyDescent="0.2">
      <c r="A3" s="45" t="s">
        <v>28</v>
      </c>
      <c r="B3" s="45"/>
      <c r="C3" s="39" t="s">
        <v>31</v>
      </c>
      <c r="D3" s="40"/>
      <c r="E3" s="40"/>
      <c r="F3" s="40"/>
      <c r="G3" s="40"/>
      <c r="H3" s="40"/>
      <c r="I3" s="40"/>
      <c r="J3" s="40"/>
      <c r="K3" s="41"/>
    </row>
    <row r="4" spans="1:11" s="3" customFormat="1" ht="30" customHeight="1" x14ac:dyDescent="0.2">
      <c r="A4" s="45" t="s">
        <v>21</v>
      </c>
      <c r="B4" s="45"/>
      <c r="C4" s="39" t="s">
        <v>41</v>
      </c>
      <c r="D4" s="40"/>
      <c r="E4" s="40"/>
      <c r="F4" s="40"/>
      <c r="G4" s="40"/>
      <c r="H4" s="40"/>
      <c r="I4" s="40"/>
      <c r="J4" s="40"/>
      <c r="K4" s="41"/>
    </row>
    <row r="5" spans="1:11" s="3" customFormat="1" ht="23.25" customHeight="1" x14ac:dyDescent="0.2">
      <c r="A5" s="46" t="s">
        <v>37</v>
      </c>
      <c r="B5" s="47"/>
      <c r="C5" s="52" t="s">
        <v>38</v>
      </c>
      <c r="D5" s="53"/>
      <c r="E5" s="53"/>
      <c r="F5" s="53"/>
      <c r="G5" s="53"/>
      <c r="H5" s="53"/>
      <c r="I5" s="53"/>
      <c r="J5" s="53"/>
      <c r="K5" s="54"/>
    </row>
    <row r="6" spans="1:11" s="3" customFormat="1" ht="40.5" customHeight="1" x14ac:dyDescent="0.2">
      <c r="A6" s="55" t="s">
        <v>29</v>
      </c>
      <c r="B6" s="55"/>
      <c r="C6" s="42" t="s">
        <v>32</v>
      </c>
      <c r="D6" s="43"/>
      <c r="E6" s="43"/>
      <c r="F6" s="43"/>
      <c r="G6" s="43"/>
      <c r="H6" s="43"/>
      <c r="I6" s="43"/>
      <c r="J6" s="43"/>
      <c r="K6" s="44"/>
    </row>
    <row r="7" spans="1:11" s="3" customFormat="1" ht="19.5" customHeight="1" x14ac:dyDescent="0.2">
      <c r="A7" s="56" t="s">
        <v>30</v>
      </c>
      <c r="B7" s="56"/>
      <c r="C7" s="42" t="s">
        <v>33</v>
      </c>
      <c r="D7" s="43"/>
      <c r="E7" s="43"/>
      <c r="F7" s="43"/>
      <c r="G7" s="43"/>
      <c r="H7" s="43"/>
      <c r="I7" s="43"/>
      <c r="J7" s="43"/>
      <c r="K7" s="44"/>
    </row>
    <row r="8" spans="1:11" ht="51" customHeight="1" x14ac:dyDescent="0.2">
      <c r="A8" s="32" t="s">
        <v>36</v>
      </c>
      <c r="B8" s="35" t="s">
        <v>22</v>
      </c>
      <c r="C8" s="35" t="s">
        <v>23</v>
      </c>
      <c r="D8" s="35" t="s">
        <v>1</v>
      </c>
      <c r="E8" s="35" t="s">
        <v>0</v>
      </c>
      <c r="F8" s="34" t="s">
        <v>24</v>
      </c>
      <c r="G8" s="35" t="s">
        <v>39</v>
      </c>
      <c r="H8" s="33" t="s">
        <v>44</v>
      </c>
      <c r="I8" s="36" t="s">
        <v>25</v>
      </c>
      <c r="J8" s="36" t="s">
        <v>26</v>
      </c>
      <c r="K8" s="36" t="s">
        <v>27</v>
      </c>
    </row>
    <row r="9" spans="1:11" ht="54.75" customHeight="1" x14ac:dyDescent="0.2">
      <c r="A9" s="31">
        <v>1</v>
      </c>
      <c r="B9" s="17" t="s">
        <v>10</v>
      </c>
      <c r="C9" s="6"/>
      <c r="D9" s="7"/>
      <c r="E9" s="26" t="s">
        <v>3</v>
      </c>
      <c r="F9" s="18">
        <f>SUM(F10+F17+F24)</f>
        <v>47645</v>
      </c>
      <c r="G9" s="18">
        <f>SUM(G10+G17+G24)</f>
        <v>47645</v>
      </c>
      <c r="H9" s="22">
        <f>+H10+H17+H24</f>
        <v>3873</v>
      </c>
      <c r="I9" s="18">
        <f>SUM(H9:H9)</f>
        <v>3873</v>
      </c>
      <c r="J9" s="24">
        <f t="shared" ref="J9:J24" si="0">+I9/G9</f>
        <v>8.1288697659775422E-2</v>
      </c>
      <c r="K9" s="10"/>
    </row>
    <row r="10" spans="1:11" ht="30" customHeight="1" x14ac:dyDescent="0.2">
      <c r="A10" s="2"/>
      <c r="B10" s="15"/>
      <c r="C10" s="11" t="s">
        <v>11</v>
      </c>
      <c r="D10" s="7"/>
      <c r="E10" s="26" t="s">
        <v>3</v>
      </c>
      <c r="F10" s="18">
        <f>SUM(F11:F12)</f>
        <v>39645</v>
      </c>
      <c r="G10" s="18">
        <v>39645</v>
      </c>
      <c r="H10" s="22">
        <f>+H11+H12</f>
        <v>2933</v>
      </c>
      <c r="I10" s="18">
        <f t="shared" ref="I10:I24" si="1">SUM(H10)</f>
        <v>2933</v>
      </c>
      <c r="J10" s="24">
        <f t="shared" si="0"/>
        <v>7.3981586580905534E-2</v>
      </c>
      <c r="K10" s="8"/>
    </row>
    <row r="11" spans="1:11" ht="23.25" customHeight="1" x14ac:dyDescent="0.2">
      <c r="A11" s="2"/>
      <c r="B11" s="15"/>
      <c r="C11" s="6"/>
      <c r="D11" s="29" t="s">
        <v>12</v>
      </c>
      <c r="E11" s="27" t="s">
        <v>3</v>
      </c>
      <c r="F11" s="19">
        <v>23787</v>
      </c>
      <c r="G11" s="20">
        <v>23787</v>
      </c>
      <c r="H11" s="23">
        <v>776</v>
      </c>
      <c r="I11" s="20">
        <f t="shared" si="1"/>
        <v>776</v>
      </c>
      <c r="J11" s="25">
        <f t="shared" si="0"/>
        <v>3.2622861226720479E-2</v>
      </c>
      <c r="K11" s="8"/>
    </row>
    <row r="12" spans="1:11" ht="25.5" x14ac:dyDescent="0.2">
      <c r="A12" s="2"/>
      <c r="B12" s="15"/>
      <c r="C12" s="6"/>
      <c r="D12" s="29" t="s">
        <v>13</v>
      </c>
      <c r="E12" s="27" t="s">
        <v>3</v>
      </c>
      <c r="F12" s="19">
        <v>15858</v>
      </c>
      <c r="G12" s="20">
        <v>15858</v>
      </c>
      <c r="H12" s="23">
        <v>2157</v>
      </c>
      <c r="I12" s="20">
        <f t="shared" si="1"/>
        <v>2157</v>
      </c>
      <c r="J12" s="25">
        <f t="shared" si="0"/>
        <v>0.13601967461218312</v>
      </c>
      <c r="K12" s="8"/>
    </row>
    <row r="13" spans="1:11" ht="28.5" customHeight="1" x14ac:dyDescent="0.2">
      <c r="A13" s="2"/>
      <c r="B13" s="15"/>
      <c r="C13" s="11" t="s">
        <v>46</v>
      </c>
      <c r="D13" s="12"/>
      <c r="E13" s="28" t="s">
        <v>8</v>
      </c>
      <c r="F13" s="18">
        <f>SUM(F14:F16)</f>
        <v>13600</v>
      </c>
      <c r="G13" s="18">
        <v>13600</v>
      </c>
      <c r="H13" s="22">
        <f>+H14+H15+H16</f>
        <v>791</v>
      </c>
      <c r="I13" s="18">
        <f t="shared" si="1"/>
        <v>791</v>
      </c>
      <c r="J13" s="24">
        <f t="shared" si="0"/>
        <v>5.816176470588235E-2</v>
      </c>
      <c r="K13" s="4"/>
    </row>
    <row r="14" spans="1:11" ht="21.75" customHeight="1" x14ac:dyDescent="0.2">
      <c r="A14" s="2"/>
      <c r="B14" s="15"/>
      <c r="C14" s="13"/>
      <c r="D14" s="29" t="s">
        <v>15</v>
      </c>
      <c r="E14" s="28" t="s">
        <v>8</v>
      </c>
      <c r="F14" s="19">
        <v>11000</v>
      </c>
      <c r="G14" s="20">
        <v>11000</v>
      </c>
      <c r="H14" s="23">
        <v>760</v>
      </c>
      <c r="I14" s="20">
        <f t="shared" si="1"/>
        <v>760</v>
      </c>
      <c r="J14" s="25">
        <f t="shared" si="0"/>
        <v>6.9090909090909092E-2</v>
      </c>
      <c r="K14" s="8"/>
    </row>
    <row r="15" spans="1:11" ht="36" customHeight="1" x14ac:dyDescent="0.2">
      <c r="A15" s="2"/>
      <c r="B15" s="15"/>
      <c r="C15" s="13"/>
      <c r="D15" s="29" t="s">
        <v>16</v>
      </c>
      <c r="E15" s="28" t="s">
        <v>8</v>
      </c>
      <c r="F15" s="19">
        <v>800</v>
      </c>
      <c r="G15" s="20">
        <v>800</v>
      </c>
      <c r="H15" s="23">
        <v>31</v>
      </c>
      <c r="I15" s="20">
        <f t="shared" si="1"/>
        <v>31</v>
      </c>
      <c r="J15" s="25">
        <f t="shared" si="0"/>
        <v>3.875E-2</v>
      </c>
      <c r="K15" s="8"/>
    </row>
    <row r="16" spans="1:11" ht="40.5" customHeight="1" x14ac:dyDescent="0.2">
      <c r="A16" s="2"/>
      <c r="B16" s="15"/>
      <c r="C16" s="13"/>
      <c r="D16" s="29" t="s">
        <v>42</v>
      </c>
      <c r="E16" s="28" t="s">
        <v>8</v>
      </c>
      <c r="F16" s="19">
        <v>1800</v>
      </c>
      <c r="G16" s="20">
        <v>1800</v>
      </c>
      <c r="H16" s="23">
        <v>0</v>
      </c>
      <c r="I16" s="20">
        <f t="shared" si="1"/>
        <v>0</v>
      </c>
      <c r="J16" s="25">
        <f t="shared" si="0"/>
        <v>0</v>
      </c>
      <c r="K16" s="8"/>
    </row>
    <row r="17" spans="1:11" ht="46.5" customHeight="1" x14ac:dyDescent="0.2">
      <c r="A17" s="2"/>
      <c r="B17" s="15"/>
      <c r="C17" s="11" t="s">
        <v>14</v>
      </c>
      <c r="D17" s="12"/>
      <c r="E17" s="27" t="s">
        <v>3</v>
      </c>
      <c r="F17" s="21">
        <v>6000</v>
      </c>
      <c r="G17" s="18">
        <v>6000</v>
      </c>
      <c r="H17" s="22">
        <v>363</v>
      </c>
      <c r="I17" s="18">
        <f t="shared" si="1"/>
        <v>363</v>
      </c>
      <c r="J17" s="24">
        <f t="shared" si="0"/>
        <v>6.0499999999999998E-2</v>
      </c>
      <c r="K17" s="4"/>
    </row>
    <row r="18" spans="1:11" ht="62.25" customHeight="1" x14ac:dyDescent="0.2">
      <c r="A18" s="2"/>
      <c r="B18" s="16"/>
      <c r="C18" s="13"/>
      <c r="D18" s="9" t="s">
        <v>17</v>
      </c>
      <c r="E18" s="28" t="s">
        <v>7</v>
      </c>
      <c r="F18" s="19">
        <v>12000</v>
      </c>
      <c r="G18" s="20">
        <v>12000</v>
      </c>
      <c r="H18" s="23">
        <v>664</v>
      </c>
      <c r="I18" s="20">
        <f t="shared" si="1"/>
        <v>664</v>
      </c>
      <c r="J18" s="25">
        <f t="shared" si="0"/>
        <v>5.5333333333333332E-2</v>
      </c>
      <c r="K18" s="5"/>
    </row>
    <row r="19" spans="1:11" ht="42.75" customHeight="1" x14ac:dyDescent="0.2">
      <c r="A19" s="2"/>
      <c r="B19" s="16"/>
      <c r="C19" s="13"/>
      <c r="D19" s="9" t="s">
        <v>45</v>
      </c>
      <c r="E19" s="28" t="s">
        <v>5</v>
      </c>
      <c r="F19" s="19">
        <v>600</v>
      </c>
      <c r="G19" s="20">
        <v>600</v>
      </c>
      <c r="H19" s="23">
        <v>79</v>
      </c>
      <c r="I19" s="20">
        <f t="shared" si="1"/>
        <v>79</v>
      </c>
      <c r="J19" s="25">
        <f t="shared" si="0"/>
        <v>0.13166666666666665</v>
      </c>
      <c r="K19" s="5"/>
    </row>
    <row r="20" spans="1:11" ht="31.5" customHeight="1" x14ac:dyDescent="0.2">
      <c r="A20" s="2"/>
      <c r="B20" s="16"/>
      <c r="C20" s="13"/>
      <c r="D20" s="9" t="s">
        <v>43</v>
      </c>
      <c r="E20" s="28" t="s">
        <v>5</v>
      </c>
      <c r="F20" s="19">
        <v>129</v>
      </c>
      <c r="G20" s="20">
        <v>129</v>
      </c>
      <c r="H20" s="23">
        <v>2</v>
      </c>
      <c r="I20" s="20">
        <f t="shared" si="1"/>
        <v>2</v>
      </c>
      <c r="J20" s="25">
        <f t="shared" si="0"/>
        <v>1.5503875968992248E-2</v>
      </c>
      <c r="K20" s="5"/>
    </row>
    <row r="21" spans="1:11" ht="58.5" customHeight="1" x14ac:dyDescent="0.2">
      <c r="A21" s="2"/>
      <c r="B21" s="16"/>
      <c r="C21" s="13"/>
      <c r="D21" s="9" t="s">
        <v>18</v>
      </c>
      <c r="E21" s="27" t="s">
        <v>5</v>
      </c>
      <c r="F21" s="19">
        <v>1500</v>
      </c>
      <c r="G21" s="20">
        <v>1500</v>
      </c>
      <c r="H21" s="23">
        <v>98</v>
      </c>
      <c r="I21" s="20">
        <f t="shared" si="1"/>
        <v>98</v>
      </c>
      <c r="J21" s="25">
        <f t="shared" si="0"/>
        <v>6.5333333333333327E-2</v>
      </c>
      <c r="K21" s="5"/>
    </row>
    <row r="22" spans="1:11" ht="36" customHeight="1" x14ac:dyDescent="0.2">
      <c r="A22" s="2"/>
      <c r="B22" s="15"/>
      <c r="C22" s="13"/>
      <c r="D22" s="9" t="s">
        <v>19</v>
      </c>
      <c r="E22" s="28" t="s">
        <v>2</v>
      </c>
      <c r="F22" s="19">
        <v>300</v>
      </c>
      <c r="G22" s="20">
        <v>300</v>
      </c>
      <c r="H22" s="23">
        <v>23</v>
      </c>
      <c r="I22" s="20">
        <f t="shared" si="1"/>
        <v>23</v>
      </c>
      <c r="J22" s="25">
        <f t="shared" si="0"/>
        <v>7.6666666666666661E-2</v>
      </c>
      <c r="K22" s="8"/>
    </row>
    <row r="23" spans="1:11" ht="34.5" customHeight="1" x14ac:dyDescent="0.2">
      <c r="A23" s="2"/>
      <c r="B23" s="14"/>
      <c r="C23" s="13"/>
      <c r="D23" s="9" t="s">
        <v>20</v>
      </c>
      <c r="E23" s="28" t="s">
        <v>4</v>
      </c>
      <c r="F23" s="19">
        <v>96347</v>
      </c>
      <c r="G23" s="20">
        <v>96347</v>
      </c>
      <c r="H23" s="23">
        <v>2862</v>
      </c>
      <c r="I23" s="20">
        <f t="shared" si="1"/>
        <v>2862</v>
      </c>
      <c r="J23" s="25">
        <f t="shared" si="0"/>
        <v>2.9705128338194234E-2</v>
      </c>
      <c r="K23" s="8"/>
    </row>
    <row r="24" spans="1:11" ht="46.5" customHeight="1" x14ac:dyDescent="0.2">
      <c r="A24" s="2"/>
      <c r="B24" s="15"/>
      <c r="C24" s="29" t="s">
        <v>47</v>
      </c>
      <c r="D24" s="11"/>
      <c r="E24" s="28" t="s">
        <v>3</v>
      </c>
      <c r="F24" s="21">
        <v>2000</v>
      </c>
      <c r="G24" s="18">
        <v>2000</v>
      </c>
      <c r="H24" s="22">
        <v>577</v>
      </c>
      <c r="I24" s="18">
        <f t="shared" si="1"/>
        <v>577</v>
      </c>
      <c r="J24" s="25">
        <f t="shared" si="0"/>
        <v>0.28849999999999998</v>
      </c>
      <c r="K24" s="8"/>
    </row>
    <row r="25" spans="1:11" s="3" customFormat="1" ht="30" customHeight="1" x14ac:dyDescent="0.2">
      <c r="A25" s="48" t="s">
        <v>29</v>
      </c>
      <c r="B25" s="49"/>
      <c r="C25" s="38" t="s">
        <v>34</v>
      </c>
      <c r="D25" s="38"/>
      <c r="E25" s="38"/>
      <c r="F25" s="38"/>
      <c r="G25" s="38"/>
      <c r="H25" s="38"/>
      <c r="I25" s="38"/>
      <c r="J25" s="38"/>
      <c r="K25" s="38"/>
    </row>
    <row r="26" spans="1:11" s="3" customFormat="1" ht="16.5" customHeight="1" x14ac:dyDescent="0.2">
      <c r="A26" s="37" t="s">
        <v>30</v>
      </c>
      <c r="B26" s="37"/>
      <c r="C26" s="38" t="s">
        <v>35</v>
      </c>
      <c r="D26" s="38"/>
      <c r="E26" s="38"/>
      <c r="F26" s="38"/>
      <c r="G26" s="38"/>
      <c r="H26" s="38"/>
      <c r="I26" s="38"/>
      <c r="J26" s="38"/>
      <c r="K26" s="38"/>
    </row>
    <row r="27" spans="1:11" ht="40.5" customHeight="1" x14ac:dyDescent="0.2">
      <c r="A27" s="31">
        <v>2</v>
      </c>
      <c r="B27" s="30" t="s">
        <v>50</v>
      </c>
      <c r="C27" s="2"/>
      <c r="D27" s="2"/>
      <c r="E27" s="26" t="s">
        <v>6</v>
      </c>
      <c r="F27" s="21">
        <v>55000</v>
      </c>
      <c r="G27" s="21">
        <v>55000</v>
      </c>
      <c r="H27" s="22">
        <f>+H28+H29</f>
        <v>4286</v>
      </c>
      <c r="I27" s="18">
        <f>SUM(H27)</f>
        <v>4286</v>
      </c>
      <c r="J27" s="24">
        <f>+I27/G27</f>
        <v>7.7927272727272734E-2</v>
      </c>
      <c r="K27" s="10"/>
    </row>
    <row r="28" spans="1:11" ht="45" customHeight="1" x14ac:dyDescent="0.2">
      <c r="A28" s="2"/>
      <c r="B28" s="14"/>
      <c r="C28" s="29" t="s">
        <v>48</v>
      </c>
      <c r="D28" s="2"/>
      <c r="E28" s="27" t="s">
        <v>6</v>
      </c>
      <c r="F28" s="21">
        <v>54350</v>
      </c>
      <c r="G28" s="21">
        <v>54350</v>
      </c>
      <c r="H28" s="22">
        <v>4233</v>
      </c>
      <c r="I28" s="18">
        <f>SUM(H28)</f>
        <v>4233</v>
      </c>
      <c r="J28" s="24">
        <f>+I28/G28</f>
        <v>7.7884084636614531E-2</v>
      </c>
      <c r="K28" s="4"/>
    </row>
    <row r="29" spans="1:11" ht="45" customHeight="1" x14ac:dyDescent="0.2">
      <c r="A29" s="2"/>
      <c r="B29" s="15"/>
      <c r="C29" s="29" t="s">
        <v>49</v>
      </c>
      <c r="D29" s="2"/>
      <c r="E29" s="27" t="s">
        <v>6</v>
      </c>
      <c r="F29" s="21">
        <v>650</v>
      </c>
      <c r="G29" s="21">
        <v>650</v>
      </c>
      <c r="H29" s="22">
        <v>53</v>
      </c>
      <c r="I29" s="18">
        <f>SUM(H29)</f>
        <v>53</v>
      </c>
      <c r="J29" s="24">
        <f>+I29/G29</f>
        <v>8.1538461538461532E-2</v>
      </c>
      <c r="K29" s="4"/>
    </row>
  </sheetData>
  <mergeCells count="16">
    <mergeCell ref="C3:K3"/>
    <mergeCell ref="C7:K7"/>
    <mergeCell ref="A2:K2"/>
    <mergeCell ref="C25:K25"/>
    <mergeCell ref="A1:K1"/>
    <mergeCell ref="C5:K5"/>
    <mergeCell ref="A3:B3"/>
    <mergeCell ref="A6:B6"/>
    <mergeCell ref="A7:B7"/>
    <mergeCell ref="A26:B26"/>
    <mergeCell ref="C26:K26"/>
    <mergeCell ref="C4:K4"/>
    <mergeCell ref="C6:K6"/>
    <mergeCell ref="A4:B4"/>
    <mergeCell ref="A5:B5"/>
    <mergeCell ref="A25:B25"/>
  </mergeCells>
  <printOptions horizontalCentered="1"/>
  <pageMargins left="0.59055118110236227" right="0.39370078740157483" top="0.59055118110236227" bottom="0.59055118110236227" header="0.39370078740157483" footer="0.39370078740157483"/>
  <pageSetup paperSize="190" scale="80" orientation="landscape" r:id="rId1"/>
  <rowBreaks count="1" manualBreakCount="1">
    <brk id="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POA ENERO</vt:lpstr>
      <vt:lpstr>Hoja1</vt:lpstr>
      <vt:lpstr>'POA ENERO'!Títulos_a_imprimir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Silvia Garcia</dc:creator>
  <cp:lastModifiedBy>Claudia Zeta Lam</cp:lastModifiedBy>
  <cp:lastPrinted>2022-01-28T16:40:23Z</cp:lastPrinted>
  <dcterms:created xsi:type="dcterms:W3CDTF">2019-01-08T14:24:40Z</dcterms:created>
  <dcterms:modified xsi:type="dcterms:W3CDTF">2022-02-10T13:33:35Z</dcterms:modified>
</cp:coreProperties>
</file>