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FEBRERO\"/>
    </mc:Choice>
  </mc:AlternateContent>
  <xr:revisionPtr revIDLastSave="0" documentId="8_{C4E62537-EDA6-45F1-9079-8F001B0EA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A FEBRERO" sheetId="1" r:id="rId1"/>
  </sheets>
  <definedNames>
    <definedName name="_xlnm.Print_Titles" localSheetId="0">'POA FEBRERO'!$8:$8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29" i="1"/>
  <c r="J28" i="1"/>
  <c r="J27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I9" i="1"/>
  <c r="I27" i="1"/>
  <c r="I10" i="1"/>
  <c r="I13" i="1"/>
  <c r="K29" i="1" l="1"/>
  <c r="K28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H27" i="1"/>
  <c r="K27" i="1" s="1"/>
  <c r="H13" i="1"/>
  <c r="K13" i="1" s="1"/>
  <c r="H10" i="1"/>
  <c r="K10" i="1" s="1"/>
  <c r="H9" i="1" l="1"/>
  <c r="G9" i="1" l="1"/>
  <c r="K9" i="1" l="1"/>
  <c r="F13" i="1"/>
  <c r="F10" i="1"/>
  <c r="F9" i="1" s="1"/>
</calcChain>
</file>

<file path=xl/sharedStrings.xml><?xml version="1.0" encoding="utf-8"?>
<sst xmlns="http://schemas.openxmlformats.org/spreadsheetml/2006/main" count="66" uniqueCount="52">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</sst>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tabSelected="1" topLeftCell="A16" zoomScaleNormal="100" zoomScaleSheetLayoutView="115" zoomScalePageLayoutView="70" workbookViewId="0">
      <selection activeCell="N14" sqref="N14"/>
    </sheetView>
  </sheetViews>
  <sheetFormatPr baseColWidth="10" defaultColWidth="11.42578125" defaultRowHeight="12.75" x14ac:dyDescent="0.2"/>
  <cols>
    <col min="1" max="1" width="4.42578125" style="1" customWidth="1"/>
    <col min="2" max="2" width="28.85546875" style="1" customWidth="1"/>
    <col min="3" max="3" width="34.85546875" style="1" customWidth="1"/>
    <col min="4" max="4" width="30.7109375" style="1" customWidth="1"/>
    <col min="5" max="5" width="13.140625" style="1" customWidth="1"/>
    <col min="6" max="6" width="9.28515625" style="1" hidden="1" customWidth="1"/>
    <col min="7" max="7" width="11.5703125" style="1" customWidth="1"/>
    <col min="8" max="9" width="10.28515625" style="1" customWidth="1"/>
    <col min="10" max="11" width="13.42578125" style="1" customWidth="1"/>
    <col min="12" max="12" width="20.28515625" style="1" customWidth="1"/>
    <col min="13" max="16384" width="11.42578125" style="1"/>
  </cols>
  <sheetData>
    <row r="1" spans="1:12" ht="35.2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.75" customHeight="1" x14ac:dyDescent="0.2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20.25" customHeight="1" x14ac:dyDescent="0.2">
      <c r="A3" s="46" t="s">
        <v>28</v>
      </c>
      <c r="B3" s="46"/>
      <c r="C3" s="40" t="s">
        <v>31</v>
      </c>
      <c r="D3" s="41"/>
      <c r="E3" s="41"/>
      <c r="F3" s="41"/>
      <c r="G3" s="41"/>
      <c r="H3" s="41"/>
      <c r="I3" s="41"/>
      <c r="J3" s="41"/>
      <c r="K3" s="41"/>
      <c r="L3" s="42"/>
    </row>
    <row r="4" spans="1:12" s="3" customFormat="1" ht="30" customHeight="1" x14ac:dyDescent="0.2">
      <c r="A4" s="46" t="s">
        <v>21</v>
      </c>
      <c r="B4" s="46"/>
      <c r="C4" s="40" t="s">
        <v>41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s="3" customFormat="1" ht="23.25" customHeight="1" x14ac:dyDescent="0.2">
      <c r="A5" s="47" t="s">
        <v>37</v>
      </c>
      <c r="B5" s="48"/>
      <c r="C5" s="53" t="s">
        <v>38</v>
      </c>
      <c r="D5" s="54"/>
      <c r="E5" s="54"/>
      <c r="F5" s="54"/>
      <c r="G5" s="54"/>
      <c r="H5" s="54"/>
      <c r="I5" s="54"/>
      <c r="J5" s="54"/>
      <c r="K5" s="54"/>
      <c r="L5" s="55"/>
    </row>
    <row r="6" spans="1:12" s="3" customFormat="1" ht="40.5" customHeight="1" x14ac:dyDescent="0.2">
      <c r="A6" s="56" t="s">
        <v>29</v>
      </c>
      <c r="B6" s="56"/>
      <c r="C6" s="43" t="s">
        <v>32</v>
      </c>
      <c r="D6" s="44"/>
      <c r="E6" s="44"/>
      <c r="F6" s="44"/>
      <c r="G6" s="44"/>
      <c r="H6" s="44"/>
      <c r="I6" s="44"/>
      <c r="J6" s="44"/>
      <c r="K6" s="44"/>
      <c r="L6" s="45"/>
    </row>
    <row r="7" spans="1:12" s="3" customFormat="1" ht="19.5" customHeight="1" x14ac:dyDescent="0.2">
      <c r="A7" s="57" t="s">
        <v>30</v>
      </c>
      <c r="B7" s="57"/>
      <c r="C7" s="43" t="s">
        <v>33</v>
      </c>
      <c r="D7" s="44"/>
      <c r="E7" s="44"/>
      <c r="F7" s="44"/>
      <c r="G7" s="44"/>
      <c r="H7" s="44"/>
      <c r="I7" s="44"/>
      <c r="J7" s="44"/>
      <c r="K7" s="44"/>
      <c r="L7" s="45"/>
    </row>
    <row r="8" spans="1:12" ht="51" customHeight="1" x14ac:dyDescent="0.2">
      <c r="A8" s="32" t="s">
        <v>36</v>
      </c>
      <c r="B8" s="35" t="s">
        <v>22</v>
      </c>
      <c r="C8" s="35" t="s">
        <v>23</v>
      </c>
      <c r="D8" s="35" t="s">
        <v>1</v>
      </c>
      <c r="E8" s="35" t="s">
        <v>0</v>
      </c>
      <c r="F8" s="34" t="s">
        <v>24</v>
      </c>
      <c r="G8" s="35" t="s">
        <v>39</v>
      </c>
      <c r="H8" s="33" t="s">
        <v>44</v>
      </c>
      <c r="I8" s="33" t="s">
        <v>51</v>
      </c>
      <c r="J8" s="36" t="s">
        <v>25</v>
      </c>
      <c r="K8" s="36" t="s">
        <v>26</v>
      </c>
      <c r="L8" s="36" t="s">
        <v>27</v>
      </c>
    </row>
    <row r="9" spans="1:12" ht="54.75" customHeight="1" x14ac:dyDescent="0.2">
      <c r="A9" s="31">
        <v>1</v>
      </c>
      <c r="B9" s="17" t="s">
        <v>10</v>
      </c>
      <c r="C9" s="6"/>
      <c r="D9" s="7"/>
      <c r="E9" s="26" t="s">
        <v>3</v>
      </c>
      <c r="F9" s="18">
        <f>SUM(F10+F17+F24)</f>
        <v>47645</v>
      </c>
      <c r="G9" s="18">
        <f>SUM(G10+G17+G24)</f>
        <v>47645</v>
      </c>
      <c r="H9" s="22">
        <f>+H10+H17+H24</f>
        <v>3873</v>
      </c>
      <c r="I9" s="22">
        <f>+I10+I17+I24</f>
        <v>3008</v>
      </c>
      <c r="J9" s="18">
        <f t="shared" ref="J9:J24" si="0">SUM(H9:I9)</f>
        <v>6881</v>
      </c>
      <c r="K9" s="24">
        <f t="shared" ref="K9:K24" si="1">+J9/G9</f>
        <v>0.14442228985203065</v>
      </c>
      <c r="L9" s="10"/>
    </row>
    <row r="10" spans="1:12" ht="30" customHeight="1" x14ac:dyDescent="0.2">
      <c r="A10" s="2"/>
      <c r="B10" s="15"/>
      <c r="C10" s="11" t="s">
        <v>11</v>
      </c>
      <c r="D10" s="7"/>
      <c r="E10" s="26" t="s">
        <v>3</v>
      </c>
      <c r="F10" s="18">
        <f>SUM(F11:F12)</f>
        <v>39645</v>
      </c>
      <c r="G10" s="18">
        <v>39645</v>
      </c>
      <c r="H10" s="22">
        <f>+H11+H12</f>
        <v>2933</v>
      </c>
      <c r="I10" s="22">
        <f>+I11+I12</f>
        <v>2640</v>
      </c>
      <c r="J10" s="18">
        <f t="shared" si="0"/>
        <v>5573</v>
      </c>
      <c r="K10" s="24">
        <f t="shared" si="1"/>
        <v>0.14057258166225248</v>
      </c>
      <c r="L10" s="8"/>
    </row>
    <row r="11" spans="1:12" ht="23.25" customHeight="1" x14ac:dyDescent="0.2">
      <c r="A11" s="2"/>
      <c r="B11" s="15"/>
      <c r="C11" s="6"/>
      <c r="D11" s="29" t="s">
        <v>12</v>
      </c>
      <c r="E11" s="27" t="s">
        <v>3</v>
      </c>
      <c r="F11" s="19">
        <v>23787</v>
      </c>
      <c r="G11" s="20">
        <v>23787</v>
      </c>
      <c r="H11" s="23">
        <v>776</v>
      </c>
      <c r="I11" s="23">
        <v>808</v>
      </c>
      <c r="J11" s="20">
        <f t="shared" si="0"/>
        <v>1584</v>
      </c>
      <c r="K11" s="25">
        <f t="shared" si="1"/>
        <v>6.6590995081346957E-2</v>
      </c>
      <c r="L11" s="8"/>
    </row>
    <row r="12" spans="1:12" ht="25.5" x14ac:dyDescent="0.2">
      <c r="A12" s="2"/>
      <c r="B12" s="15"/>
      <c r="C12" s="6"/>
      <c r="D12" s="29" t="s">
        <v>13</v>
      </c>
      <c r="E12" s="27" t="s">
        <v>3</v>
      </c>
      <c r="F12" s="19">
        <v>15858</v>
      </c>
      <c r="G12" s="20">
        <v>15858</v>
      </c>
      <c r="H12" s="23">
        <v>2157</v>
      </c>
      <c r="I12" s="23">
        <v>1832</v>
      </c>
      <c r="J12" s="20">
        <f t="shared" si="0"/>
        <v>3989</v>
      </c>
      <c r="K12" s="25">
        <f t="shared" si="1"/>
        <v>0.25154496153361078</v>
      </c>
      <c r="L12" s="8"/>
    </row>
    <row r="13" spans="1:12" ht="28.5" customHeight="1" x14ac:dyDescent="0.2">
      <c r="A13" s="2"/>
      <c r="B13" s="15"/>
      <c r="C13" s="11" t="s">
        <v>46</v>
      </c>
      <c r="D13" s="12"/>
      <c r="E13" s="28" t="s">
        <v>8</v>
      </c>
      <c r="F13" s="18">
        <f>SUM(F14:F16)</f>
        <v>13600</v>
      </c>
      <c r="G13" s="18">
        <v>13600</v>
      </c>
      <c r="H13" s="22">
        <f>+H14+H15+H16</f>
        <v>791</v>
      </c>
      <c r="I13" s="22">
        <f>+I14+I15+I16</f>
        <v>1196</v>
      </c>
      <c r="J13" s="18">
        <f t="shared" si="0"/>
        <v>1987</v>
      </c>
      <c r="K13" s="24">
        <f t="shared" si="1"/>
        <v>0.1461029411764706</v>
      </c>
      <c r="L13" s="4"/>
    </row>
    <row r="14" spans="1:12" ht="21.75" customHeight="1" x14ac:dyDescent="0.2">
      <c r="A14" s="2"/>
      <c r="B14" s="15"/>
      <c r="C14" s="13"/>
      <c r="D14" s="29" t="s">
        <v>15</v>
      </c>
      <c r="E14" s="28" t="s">
        <v>8</v>
      </c>
      <c r="F14" s="19">
        <v>11000</v>
      </c>
      <c r="G14" s="20">
        <v>11000</v>
      </c>
      <c r="H14" s="23">
        <v>760</v>
      </c>
      <c r="I14" s="23">
        <v>1049</v>
      </c>
      <c r="J14" s="20">
        <f t="shared" si="0"/>
        <v>1809</v>
      </c>
      <c r="K14" s="25">
        <f t="shared" si="1"/>
        <v>0.16445454545454546</v>
      </c>
      <c r="L14" s="8"/>
    </row>
    <row r="15" spans="1:12" ht="36" customHeight="1" x14ac:dyDescent="0.2">
      <c r="A15" s="2"/>
      <c r="B15" s="15"/>
      <c r="C15" s="13"/>
      <c r="D15" s="29" t="s">
        <v>16</v>
      </c>
      <c r="E15" s="28" t="s">
        <v>8</v>
      </c>
      <c r="F15" s="19">
        <v>800</v>
      </c>
      <c r="G15" s="20">
        <v>800</v>
      </c>
      <c r="H15" s="23">
        <v>31</v>
      </c>
      <c r="I15" s="23">
        <v>46</v>
      </c>
      <c r="J15" s="20">
        <f t="shared" si="0"/>
        <v>77</v>
      </c>
      <c r="K15" s="25">
        <f t="shared" si="1"/>
        <v>9.6250000000000002E-2</v>
      </c>
      <c r="L15" s="8"/>
    </row>
    <row r="16" spans="1:12" ht="40.5" customHeight="1" x14ac:dyDescent="0.2">
      <c r="A16" s="2"/>
      <c r="B16" s="15"/>
      <c r="C16" s="13"/>
      <c r="D16" s="29" t="s">
        <v>42</v>
      </c>
      <c r="E16" s="28" t="s">
        <v>8</v>
      </c>
      <c r="F16" s="19">
        <v>1800</v>
      </c>
      <c r="G16" s="20">
        <v>1800</v>
      </c>
      <c r="H16" s="23">
        <v>0</v>
      </c>
      <c r="I16" s="23">
        <v>101</v>
      </c>
      <c r="J16" s="20">
        <f t="shared" si="0"/>
        <v>101</v>
      </c>
      <c r="K16" s="25">
        <f t="shared" si="1"/>
        <v>5.6111111111111112E-2</v>
      </c>
      <c r="L16" s="8"/>
    </row>
    <row r="17" spans="1:12" ht="46.5" customHeight="1" x14ac:dyDescent="0.2">
      <c r="A17" s="2"/>
      <c r="B17" s="15"/>
      <c r="C17" s="11" t="s">
        <v>14</v>
      </c>
      <c r="D17" s="12"/>
      <c r="E17" s="27" t="s">
        <v>3</v>
      </c>
      <c r="F17" s="21">
        <v>6000</v>
      </c>
      <c r="G17" s="18">
        <v>6000</v>
      </c>
      <c r="H17" s="22">
        <v>363</v>
      </c>
      <c r="I17" s="22">
        <v>368</v>
      </c>
      <c r="J17" s="18">
        <f t="shared" si="0"/>
        <v>731</v>
      </c>
      <c r="K17" s="24">
        <f t="shared" si="1"/>
        <v>0.12183333333333334</v>
      </c>
      <c r="L17" s="4"/>
    </row>
    <row r="18" spans="1:12" ht="62.25" customHeight="1" x14ac:dyDescent="0.2">
      <c r="A18" s="2"/>
      <c r="B18" s="16"/>
      <c r="C18" s="13"/>
      <c r="D18" s="9" t="s">
        <v>17</v>
      </c>
      <c r="E18" s="28" t="s">
        <v>7</v>
      </c>
      <c r="F18" s="19">
        <v>12000</v>
      </c>
      <c r="G18" s="20">
        <v>12000</v>
      </c>
      <c r="H18" s="23">
        <v>664</v>
      </c>
      <c r="I18" s="23">
        <v>1144</v>
      </c>
      <c r="J18" s="20">
        <f t="shared" si="0"/>
        <v>1808</v>
      </c>
      <c r="K18" s="25">
        <f t="shared" si="1"/>
        <v>0.15066666666666667</v>
      </c>
      <c r="L18" s="5"/>
    </row>
    <row r="19" spans="1:12" ht="42.75" customHeight="1" x14ac:dyDescent="0.2">
      <c r="A19" s="2"/>
      <c r="B19" s="16"/>
      <c r="C19" s="13"/>
      <c r="D19" s="9" t="s">
        <v>45</v>
      </c>
      <c r="E19" s="28" t="s">
        <v>5</v>
      </c>
      <c r="F19" s="19">
        <v>600</v>
      </c>
      <c r="G19" s="20">
        <v>600</v>
      </c>
      <c r="H19" s="23">
        <v>79</v>
      </c>
      <c r="I19" s="23">
        <v>107</v>
      </c>
      <c r="J19" s="20">
        <f t="shared" si="0"/>
        <v>186</v>
      </c>
      <c r="K19" s="25">
        <f t="shared" si="1"/>
        <v>0.31</v>
      </c>
      <c r="L19" s="5"/>
    </row>
    <row r="20" spans="1:12" ht="31.5" customHeight="1" x14ac:dyDescent="0.2">
      <c r="A20" s="2"/>
      <c r="B20" s="16"/>
      <c r="C20" s="13"/>
      <c r="D20" s="9" t="s">
        <v>43</v>
      </c>
      <c r="E20" s="28" t="s">
        <v>5</v>
      </c>
      <c r="F20" s="19">
        <v>129</v>
      </c>
      <c r="G20" s="20">
        <v>129</v>
      </c>
      <c r="H20" s="23">
        <v>2</v>
      </c>
      <c r="I20" s="23">
        <v>0</v>
      </c>
      <c r="J20" s="20">
        <f t="shared" si="0"/>
        <v>2</v>
      </c>
      <c r="K20" s="25">
        <f t="shared" si="1"/>
        <v>1.5503875968992248E-2</v>
      </c>
      <c r="L20" s="5"/>
    </row>
    <row r="21" spans="1:12" ht="58.5" customHeight="1" x14ac:dyDescent="0.2">
      <c r="A21" s="2"/>
      <c r="B21" s="16"/>
      <c r="C21" s="13"/>
      <c r="D21" s="9" t="s">
        <v>18</v>
      </c>
      <c r="E21" s="27" t="s">
        <v>5</v>
      </c>
      <c r="F21" s="19">
        <v>1500</v>
      </c>
      <c r="G21" s="20">
        <v>1500</v>
      </c>
      <c r="H21" s="23">
        <v>98</v>
      </c>
      <c r="I21" s="37">
        <v>80</v>
      </c>
      <c r="J21" s="20">
        <f t="shared" si="0"/>
        <v>178</v>
      </c>
      <c r="K21" s="25">
        <f t="shared" si="1"/>
        <v>0.11866666666666667</v>
      </c>
      <c r="L21" s="5"/>
    </row>
    <row r="22" spans="1:12" ht="36" customHeight="1" x14ac:dyDescent="0.2">
      <c r="A22" s="2"/>
      <c r="B22" s="15"/>
      <c r="C22" s="13"/>
      <c r="D22" s="9" t="s">
        <v>19</v>
      </c>
      <c r="E22" s="28" t="s">
        <v>2</v>
      </c>
      <c r="F22" s="19">
        <v>300</v>
      </c>
      <c r="G22" s="20">
        <v>300</v>
      </c>
      <c r="H22" s="23">
        <v>23</v>
      </c>
      <c r="I22" s="37">
        <v>19</v>
      </c>
      <c r="J22" s="20">
        <f t="shared" si="0"/>
        <v>42</v>
      </c>
      <c r="K22" s="25">
        <f t="shared" si="1"/>
        <v>0.14000000000000001</v>
      </c>
      <c r="L22" s="8"/>
    </row>
    <row r="23" spans="1:12" ht="34.5" customHeight="1" x14ac:dyDescent="0.2">
      <c r="A23" s="2"/>
      <c r="B23" s="14"/>
      <c r="C23" s="13"/>
      <c r="D23" s="9" t="s">
        <v>20</v>
      </c>
      <c r="E23" s="28" t="s">
        <v>4</v>
      </c>
      <c r="F23" s="19">
        <v>96347</v>
      </c>
      <c r="G23" s="20">
        <v>96347</v>
      </c>
      <c r="H23" s="23">
        <v>2862</v>
      </c>
      <c r="I23" s="23">
        <v>4878</v>
      </c>
      <c r="J23" s="20">
        <f t="shared" si="0"/>
        <v>7740</v>
      </c>
      <c r="K23" s="25">
        <f t="shared" si="1"/>
        <v>8.0334623807695099E-2</v>
      </c>
      <c r="L23" s="8"/>
    </row>
    <row r="24" spans="1:12" ht="46.5" customHeight="1" x14ac:dyDescent="0.2">
      <c r="A24" s="2"/>
      <c r="B24" s="15"/>
      <c r="C24" s="29" t="s">
        <v>47</v>
      </c>
      <c r="D24" s="11"/>
      <c r="E24" s="28" t="s">
        <v>3</v>
      </c>
      <c r="F24" s="21">
        <v>2000</v>
      </c>
      <c r="G24" s="18">
        <v>2000</v>
      </c>
      <c r="H24" s="22">
        <v>577</v>
      </c>
      <c r="I24" s="22">
        <v>0</v>
      </c>
      <c r="J24" s="18">
        <f t="shared" si="0"/>
        <v>577</v>
      </c>
      <c r="K24" s="25">
        <f t="shared" si="1"/>
        <v>0.28849999999999998</v>
      </c>
      <c r="L24" s="8"/>
    </row>
    <row r="25" spans="1:12" s="3" customFormat="1" ht="30" customHeight="1" x14ac:dyDescent="0.2">
      <c r="A25" s="49" t="s">
        <v>29</v>
      </c>
      <c r="B25" s="50"/>
      <c r="C25" s="39" t="s">
        <v>34</v>
      </c>
      <c r="D25" s="39"/>
      <c r="E25" s="39"/>
      <c r="F25" s="39"/>
      <c r="G25" s="39"/>
      <c r="H25" s="39"/>
      <c r="I25" s="39"/>
      <c r="J25" s="39"/>
      <c r="K25" s="39"/>
      <c r="L25" s="39"/>
    </row>
    <row r="26" spans="1:12" s="3" customFormat="1" ht="16.5" customHeight="1" x14ac:dyDescent="0.2">
      <c r="A26" s="38" t="s">
        <v>30</v>
      </c>
      <c r="B26" s="38"/>
      <c r="C26" s="39" t="s">
        <v>35</v>
      </c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40.5" customHeight="1" x14ac:dyDescent="0.2">
      <c r="A27" s="31">
        <v>2</v>
      </c>
      <c r="B27" s="30" t="s">
        <v>50</v>
      </c>
      <c r="C27" s="2"/>
      <c r="D27" s="2"/>
      <c r="E27" s="26" t="s">
        <v>6</v>
      </c>
      <c r="F27" s="21">
        <v>55000</v>
      </c>
      <c r="G27" s="21">
        <v>55000</v>
      </c>
      <c r="H27" s="22">
        <f>+H28+H29</f>
        <v>4286</v>
      </c>
      <c r="I27" s="22">
        <f>+I28+I29</f>
        <v>6532</v>
      </c>
      <c r="J27" s="18">
        <f>SUM(H27:I27)</f>
        <v>10818</v>
      </c>
      <c r="K27" s="24">
        <f>+J27/G27</f>
        <v>0.19669090909090908</v>
      </c>
      <c r="L27" s="10"/>
    </row>
    <row r="28" spans="1:12" ht="45" customHeight="1" x14ac:dyDescent="0.2">
      <c r="A28" s="2"/>
      <c r="B28" s="14"/>
      <c r="C28" s="29" t="s">
        <v>48</v>
      </c>
      <c r="D28" s="2"/>
      <c r="E28" s="27" t="s">
        <v>6</v>
      </c>
      <c r="F28" s="21">
        <v>54350</v>
      </c>
      <c r="G28" s="21">
        <v>54350</v>
      </c>
      <c r="H28" s="22">
        <v>4233</v>
      </c>
      <c r="I28" s="22">
        <v>6424</v>
      </c>
      <c r="J28" s="18">
        <f>SUM(H28:I28)</f>
        <v>10657</v>
      </c>
      <c r="K28" s="24">
        <f>+J28/G28</f>
        <v>0.19608095676172954</v>
      </c>
      <c r="L28" s="4"/>
    </row>
    <row r="29" spans="1:12" ht="45" customHeight="1" x14ac:dyDescent="0.2">
      <c r="A29" s="2"/>
      <c r="B29" s="15"/>
      <c r="C29" s="29" t="s">
        <v>49</v>
      </c>
      <c r="D29" s="2"/>
      <c r="E29" s="27" t="s">
        <v>6</v>
      </c>
      <c r="F29" s="21">
        <v>650</v>
      </c>
      <c r="G29" s="21">
        <v>650</v>
      </c>
      <c r="H29" s="22">
        <v>53</v>
      </c>
      <c r="I29" s="22">
        <v>108</v>
      </c>
      <c r="J29" s="18">
        <f>SUM(H29:I29)</f>
        <v>161</v>
      </c>
      <c r="K29" s="24">
        <f>+J29/G29</f>
        <v>0.24769230769230768</v>
      </c>
      <c r="L29" s="4"/>
    </row>
  </sheetData>
  <mergeCells count="16">
    <mergeCell ref="C3:L3"/>
    <mergeCell ref="C7:L7"/>
    <mergeCell ref="A2:L2"/>
    <mergeCell ref="C25:L25"/>
    <mergeCell ref="A1:L1"/>
    <mergeCell ref="C5:L5"/>
    <mergeCell ref="A3:B3"/>
    <mergeCell ref="A6:B6"/>
    <mergeCell ref="A7:B7"/>
    <mergeCell ref="A26:B26"/>
    <mergeCell ref="C26:L26"/>
    <mergeCell ref="C4:L4"/>
    <mergeCell ref="C6:L6"/>
    <mergeCell ref="A4:B4"/>
    <mergeCell ref="A5:B5"/>
    <mergeCell ref="A25:B25"/>
  </mergeCells>
  <printOptions horizontalCentered="1"/>
  <pageMargins left="0.59055118110236227" right="0.39370078740157483" top="0.59055118110236227" bottom="0.59055118110236227" header="0.39370078740157483" footer="0.39370078740157483"/>
  <pageSetup paperSize="190" scale="8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FEBRERO</vt:lpstr>
      <vt:lpstr>'POA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2022-03-04T15:30:04Z</cp:lastPrinted>
  <dcterms:created xsi:type="dcterms:W3CDTF">2019-01-08T14:24:40Z</dcterms:created>
  <dcterms:modified xsi:type="dcterms:W3CDTF">2022-03-07T15:18:55Z</dcterms:modified>
</cp:coreProperties>
</file>