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2\ACCESO A LA INFORMACIÓN PÚBLICA\NOVIEMBRE\"/>
    </mc:Choice>
  </mc:AlternateContent>
  <xr:revisionPtr revIDLastSave="0" documentId="8_{8AA34A44-3DF3-46D4-B8E3-E239A53AE9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A NOVIEMBRE" sheetId="1" r:id="rId1"/>
  </sheets>
  <definedNames>
    <definedName name="_xlnm.Print_Titles" localSheetId="0">'POA NOVIEMBRE'!$8:$8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9" i="1" l="1"/>
  <c r="R28" i="1"/>
  <c r="R27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Q10" i="1"/>
  <c r="Q9" i="1" s="1"/>
  <c r="Q13" i="1"/>
  <c r="F9" i="1" l="1"/>
  <c r="Q27" i="1"/>
  <c r="P13" i="1" l="1"/>
  <c r="P10" i="1"/>
  <c r="P9" i="1" s="1"/>
  <c r="P27" i="1"/>
  <c r="O27" i="1" l="1"/>
  <c r="O13" i="1"/>
  <c r="O10" i="1"/>
  <c r="O9" i="1" s="1"/>
  <c r="F27" i="1"/>
  <c r="S29" i="1" l="1"/>
  <c r="N13" i="1"/>
  <c r="N10" i="1"/>
  <c r="N9" i="1" s="1"/>
  <c r="N27" i="1"/>
  <c r="M27" i="1"/>
  <c r="M13" i="1"/>
  <c r="M10" i="1"/>
  <c r="M9" i="1" s="1"/>
  <c r="L27" i="1"/>
  <c r="L13" i="1"/>
  <c r="L10" i="1"/>
  <c r="L9" i="1" s="1"/>
  <c r="S28" i="1" l="1"/>
  <c r="S23" i="1"/>
  <c r="S22" i="1"/>
  <c r="S21" i="1"/>
  <c r="S20" i="1"/>
  <c r="S19" i="1"/>
  <c r="S18" i="1"/>
  <c r="S17" i="1"/>
  <c r="S16" i="1"/>
  <c r="S12" i="1"/>
  <c r="S11" i="1"/>
  <c r="K13" i="1"/>
  <c r="K27" i="1"/>
  <c r="K10" i="1"/>
  <c r="S15" i="1"/>
  <c r="J27" i="1"/>
  <c r="J13" i="1"/>
  <c r="J10" i="1"/>
  <c r="J9" i="1" s="1"/>
  <c r="I13" i="1"/>
  <c r="I27" i="1"/>
  <c r="I10" i="1"/>
  <c r="I9" i="1" s="1"/>
  <c r="H27" i="1"/>
  <c r="H10" i="1"/>
  <c r="H9" i="1" s="1"/>
  <c r="H13" i="1"/>
  <c r="K9" i="1" l="1"/>
  <c r="G27" i="1"/>
  <c r="G13" i="1"/>
  <c r="G10" i="1"/>
  <c r="S10" i="1" l="1"/>
  <c r="G9" i="1"/>
  <c r="S9" i="1" s="1"/>
  <c r="S27" i="1" l="1"/>
  <c r="S24" i="1"/>
  <c r="S13" i="1"/>
  <c r="S14" i="1"/>
</calcChain>
</file>

<file path=xl/sharedStrings.xml><?xml version="1.0" encoding="utf-8"?>
<sst xmlns="http://schemas.openxmlformats.org/spreadsheetml/2006/main" count="74" uniqueCount="60">
  <si>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</si>
  <si>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</si>
  <si>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</si>
  <si>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</si>
  <si>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</si>
  <si>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</si>
  <si>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</si>
  <si>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</si>
  <si>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</si>
  <si>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</si>
  <si>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Consumidores beneficiados con servicios de asistencia, protección y educación sobre sus derechos y obligaciones.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</si>
  <si>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</si>
  <si>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</si>
  <si>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</si>
  <si>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</si>
  <si>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</si>
  <si>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</si>
  <si>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</si>
  <si>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Población orientada a través de la información brindada a los medios de comunicación de las acciones de DIACO.</t>
  </si>
  <si>
    <t>Resoluciones de dirección e informes</t>
  </si>
  <si>
    <t xml:space="preserve">Reproducción y distribución de material educativo-informativo  </t>
  </si>
  <si>
    <t xml:space="preserve">RESULTADO INSTITUCIONAL </t>
  </si>
  <si>
    <t xml:space="preserve">PRODUCTO </t>
  </si>
  <si>
    <t>SUBPRODUCTO</t>
  </si>
  <si>
    <t xml:space="preserve">AVANCE ACUMULADO ENERO-DICIEMBRE </t>
  </si>
  <si>
    <t xml:space="preserve">% AVANCE ACUMULADO ENERO - DICIEMBRE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</si>
  <si>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</si>
  <si>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</si>
  <si>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</si>
  <si>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</si>
  <si>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</si>
  <si>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</si>
  <si>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</si>
  <si>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</si>
  <si>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</si>
  <si>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</si>
  <si>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</si>
  <si>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META VIGENTE  </t>
  </si>
  <si>
    <t>MINISTERIO DE ECONOMÍA 
PLAN OPERATIVO ANUAL 2022</t>
  </si>
  <si>
    <t>Para el 2023, se ha incrementado en 28.0 puntos porcentuales el número de consumidores y usuarios atendidos sobre sus derechos y obligaciones (Línea base de 40,377 en 2019 a 51, 682 en 2023)</t>
  </si>
  <si>
    <t xml:space="preserve">Verificación de certificados de Calibración de instrumentos de medición y pesaje </t>
  </si>
  <si>
    <t xml:space="preserve">Conferencia a través de plataforma digital </t>
  </si>
  <si>
    <t>ENERO</t>
  </si>
  <si>
    <t>Eventos de promoción  de los derechos de los consumidores y obligaciones de los proveedores</t>
  </si>
  <si>
    <t xml:space="preserve">Empresas beneficiadas con resoluciones de autorización de instrumentos de control. </t>
  </si>
  <si>
    <t>Consumidores y usuarios informados sobre derechos y obligaciones en materia de consumo a través de plataformas digitales.</t>
  </si>
  <si>
    <t>Supervisión a proveedores que informan y publican sus productos y servicios que comercializan.</t>
  </si>
  <si>
    <t>Supervisión a proveedores que comercializan combustibles y gas propano (GLP) en cumplimiento del Plan Centinela.</t>
  </si>
  <si>
    <t>Supervisión a proveedores para el cumplimiento de sus obligaciones.</t>
  </si>
  <si>
    <t>MARZO</t>
  </si>
  <si>
    <t>ABRIL</t>
  </si>
  <si>
    <t>MAYO</t>
  </si>
  <si>
    <t>JUNIO</t>
  </si>
  <si>
    <t>JULIO</t>
  </si>
  <si>
    <t xml:space="preserve">INFORMACIÓN RELEVANTE/       ALERTAS/ PROBLEMAS </t>
  </si>
  <si>
    <t>SEPT-</t>
  </si>
  <si>
    <t>OCT.</t>
  </si>
  <si>
    <t>FEB.</t>
  </si>
  <si>
    <t>AGOST.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</si>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</sst>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theme="0"/>
      <name val="Times New Roman"/>
      <family val="1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name val="Times New Roman"/>
      <family val="1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6"/>
      <color theme="0"/>
      <name val="Arial"/>
      <family val="2"/>
    </font>
    <font>
      <b/>
      <sz val="7"/>
      <color indexed="8"/>
      <name val="Arial"/>
      <family val="2"/>
    </font>
    <font>
      <b/>
      <sz val="7"/>
      <color rgb="FF000000"/>
      <name val="Arial"/>
      <family val="2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2" fillId="0" borderId="0">
      <alignment vertical="top"/>
    </xf>
    <xf numFmtId="43" fontId="12" fillId="0" borderId="0" applyFont="0" applyFill="0" applyBorder="0" applyAlignment="0" applyProtection="0">
      <alignment vertical="top"/>
    </xf>
    <xf numFmtId="9" fontId="12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>
      <alignment vertical="top"/>
    </xf>
    <xf numFmtId="0" fontId="14" fillId="0" borderId="0"/>
  </cellStyleXfs>
  <cellXfs count="61">
    <xf numFmtId="0" fontId="0" fillId="0" borderId="0" xfId="0"/>
    <xf numFmtId="0" fontId="3" fillId="0" borderId="0" xfId="1"/>
    <xf numFmtId="0" fontId="3" fillId="0" borderId="1" xfId="1" applyBorder="1"/>
    <xf numFmtId="0" fontId="3" fillId="2" borderId="0" xfId="1" applyFill="1"/>
    <xf numFmtId="0" fontId="6" fillId="2" borderId="1" xfId="0" applyFont="1" applyFill="1" applyBorder="1" applyAlignment="1">
      <alignment horizontal="center" vertical="top" wrapText="1"/>
    </xf>
    <xf numFmtId="3" fontId="3" fillId="0" borderId="1" xfId="1" applyNumberFormat="1" applyBorder="1"/>
    <xf numFmtId="0" fontId="2" fillId="2" borderId="1" xfId="4" applyFont="1" applyFill="1" applyBorder="1" applyAlignment="1">
      <alignment horizontal="justify" vertical="center" wrapText="1"/>
    </xf>
    <xf numFmtId="0" fontId="11" fillId="8" borderId="1" xfId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justify" vertical="top" wrapText="1"/>
    </xf>
    <xf numFmtId="0" fontId="15" fillId="2" borderId="1" xfId="9" applyFont="1" applyFill="1" applyBorder="1"/>
    <xf numFmtId="3" fontId="6" fillId="2" borderId="1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justify" vertical="top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 wrapText="1"/>
    </xf>
    <xf numFmtId="9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3" fillId="0" borderId="0" xfId="1" applyNumberFormat="1"/>
    <xf numFmtId="0" fontId="18" fillId="4" borderId="1" xfId="1" applyFont="1" applyFill="1" applyBorder="1" applyAlignment="1">
      <alignment horizontal="center" vertical="center" wrapText="1"/>
    </xf>
    <xf numFmtId="0" fontId="19" fillId="10" borderId="1" xfId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0" fontId="21" fillId="3" borderId="1" xfId="2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3" fontId="22" fillId="2" borderId="1" xfId="1" applyNumberFormat="1" applyFont="1" applyFill="1" applyBorder="1" applyAlignment="1">
      <alignment horizontal="center" vertical="center" wrapText="1"/>
    </xf>
    <xf numFmtId="3" fontId="23" fillId="2" borderId="1" xfId="1" applyNumberFormat="1" applyFont="1" applyFill="1" applyBorder="1" applyAlignment="1">
      <alignment vertical="center" wrapText="1"/>
    </xf>
    <xf numFmtId="3" fontId="22" fillId="0" borderId="1" xfId="1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10" fillId="5" borderId="1" xfId="1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top" wrapText="1"/>
    </xf>
    <xf numFmtId="0" fontId="13" fillId="9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16" fillId="7" borderId="1" xfId="1" applyFont="1" applyFill="1" applyBorder="1" applyAlignment="1">
      <alignment horizontal="left" vertical="top" wrapText="1"/>
    </xf>
    <xf numFmtId="0" fontId="4" fillId="7" borderId="1" xfId="1" applyFont="1" applyFill="1" applyBorder="1" applyAlignment="1">
      <alignment horizontal="left" vertical="center" wrapText="1"/>
    </xf>
    <xf numFmtId="0" fontId="16" fillId="7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16" fillId="7" borderId="2" xfId="1" applyFont="1" applyFill="1" applyBorder="1" applyAlignment="1">
      <alignment horizontal="left" vertical="center" wrapText="1"/>
    </xf>
    <xf numFmtId="0" fontId="16" fillId="7" borderId="3" xfId="1" applyFont="1" applyFill="1" applyBorder="1" applyAlignment="1">
      <alignment horizontal="left" vertical="center" wrapText="1"/>
    </xf>
  </cellXfs>
  <cellStyles count="10">
    <cellStyle name="Millares 2" xfId="6" xr:uid="{00000000-0005-0000-0000-000000000000}"/>
    <cellStyle name="Millares 2 2" xfId="8" xr:uid="{00000000-0005-0000-0000-000001000000}"/>
    <cellStyle name="Normal" xfId="0" builtinId="0"/>
    <cellStyle name="Normal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2" xr:uid="{00000000-0005-0000-0000-000006000000}"/>
    <cellStyle name="Normal 4" xfId="1" xr:uid="{00000000-0005-0000-0000-000007000000}"/>
    <cellStyle name="Normal_Xl0000062" xfId="9" xr:uid="{00000000-0005-0000-0000-000008000000}"/>
    <cellStyle name="Porcentaje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showGridLines="0" tabSelected="1" topLeftCell="A14" zoomScaleNormal="100" zoomScaleSheetLayoutView="115" zoomScalePageLayoutView="70" workbookViewId="0">
      <selection activeCell="U9" sqref="U9"/>
    </sheetView>
  </sheetViews>
  <sheetFormatPr baseColWidth="10" defaultColWidth="11.42578125" defaultRowHeight="12.75" x14ac:dyDescent="0.2"/>
  <cols>
    <col min="1" max="1" width="4.42578125" style="1" customWidth="1"/>
    <col min="2" max="2" width="16.28515625" style="1" customWidth="1"/>
    <col min="3" max="3" width="19.42578125" style="1" customWidth="1"/>
    <col min="4" max="4" width="18.5703125" style="1" customWidth="1"/>
    <col min="5" max="5" width="9" style="1" customWidth="1"/>
    <col min="6" max="6" width="9.5703125" style="1" customWidth="1"/>
    <col min="7" max="7" width="7.7109375" style="1" customWidth="1"/>
    <col min="8" max="8" width="6.42578125" style="1" customWidth="1"/>
    <col min="9" max="9" width="7.7109375" style="1" customWidth="1"/>
    <col min="10" max="10" width="6.5703125" style="1" customWidth="1"/>
    <col min="11" max="11" width="7" style="1" customWidth="1"/>
    <col min="12" max="12" width="6.5703125" style="1" customWidth="1"/>
    <col min="13" max="13" width="7.140625" style="1" customWidth="1"/>
    <col min="14" max="14" width="7.7109375" style="1" customWidth="1"/>
    <col min="15" max="15" width="7.42578125" style="1" customWidth="1"/>
    <col min="16" max="16" width="6.7109375" style="1" customWidth="1"/>
    <col min="17" max="17" width="7.7109375" style="1" customWidth="1"/>
    <col min="18" max="18" width="9.85546875" style="1" customWidth="1"/>
    <col min="19" max="19" width="10" style="1" customWidth="1"/>
    <col min="20" max="20" width="28.140625" style="1" customWidth="1"/>
    <col min="21" max="16384" width="11.42578125" style="1"/>
  </cols>
  <sheetData>
    <row r="1" spans="1:20" ht="35.25" customHeight="1" x14ac:dyDescent="0.2">
      <c r="A1" s="49" t="s">
        <v>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ht="24.75" customHeight="1" x14ac:dyDescent="0.2">
      <c r="A2" s="47" t="s">
        <v>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s="3" customFormat="1" ht="20.25" customHeight="1" x14ac:dyDescent="0.2">
      <c r="A3" s="53" t="s">
        <v>26</v>
      </c>
      <c r="B3" s="53"/>
      <c r="C3" s="41" t="s">
        <v>29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3"/>
    </row>
    <row r="4" spans="1:20" s="3" customFormat="1" ht="30" customHeight="1" x14ac:dyDescent="0.2">
      <c r="A4" s="53" t="s">
        <v>21</v>
      </c>
      <c r="B4" s="53"/>
      <c r="C4" s="41" t="s">
        <v>39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3"/>
    </row>
    <row r="5" spans="1:20" s="3" customFormat="1" ht="21.75" customHeight="1" x14ac:dyDescent="0.2">
      <c r="A5" s="57" t="s">
        <v>35</v>
      </c>
      <c r="B5" s="58"/>
      <c r="C5" s="50" t="s">
        <v>36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2"/>
    </row>
    <row r="6" spans="1:20" s="3" customFormat="1" ht="31.5" customHeight="1" x14ac:dyDescent="0.2">
      <c r="A6" s="54" t="s">
        <v>27</v>
      </c>
      <c r="B6" s="54"/>
      <c r="C6" s="44" t="s">
        <v>30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6"/>
    </row>
    <row r="7" spans="1:20" s="3" customFormat="1" ht="19.5" customHeight="1" x14ac:dyDescent="0.2">
      <c r="A7" s="55" t="s">
        <v>28</v>
      </c>
      <c r="B7" s="55"/>
      <c r="C7" s="44" t="s">
        <v>31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6"/>
    </row>
    <row r="8" spans="1:20" ht="48.75" customHeight="1" x14ac:dyDescent="0.2">
      <c r="A8" s="24" t="s">
        <v>34</v>
      </c>
      <c r="B8" s="25" t="s">
        <v>22</v>
      </c>
      <c r="C8" s="28" t="s">
        <v>23</v>
      </c>
      <c r="D8" s="28" t="s">
        <v>1</v>
      </c>
      <c r="E8" s="28" t="s">
        <v>0</v>
      </c>
      <c r="F8" s="28" t="s">
        <v>37</v>
      </c>
      <c r="G8" s="30" t="s">
        <v>42</v>
      </c>
      <c r="H8" s="30" t="s">
        <v>57</v>
      </c>
      <c r="I8" s="30" t="s">
        <v>49</v>
      </c>
      <c r="J8" s="30" t="s">
        <v>50</v>
      </c>
      <c r="K8" s="30" t="s">
        <v>51</v>
      </c>
      <c r="L8" s="30" t="s">
        <v>52</v>
      </c>
      <c r="M8" s="30" t="s">
        <v>53</v>
      </c>
      <c r="N8" s="30" t="s">
        <v>58</v>
      </c>
      <c r="O8" s="31" t="s">
        <v>55</v>
      </c>
      <c r="P8" s="31" t="s">
        <v>56</v>
      </c>
      <c r="Q8" s="31" t="s">
        <v>59</v>
      </c>
      <c r="R8" s="29" t="s">
        <v>24</v>
      </c>
      <c r="S8" s="29" t="s">
        <v>25</v>
      </c>
      <c r="T8" s="29" t="s">
        <v>54</v>
      </c>
    </row>
    <row r="9" spans="1:20" ht="104.25" customHeight="1" x14ac:dyDescent="0.2">
      <c r="A9" s="23">
        <v>1</v>
      </c>
      <c r="B9" s="12" t="s">
        <v>10</v>
      </c>
      <c r="C9" s="4"/>
      <c r="D9" s="5"/>
      <c r="E9" s="19" t="s">
        <v>3</v>
      </c>
      <c r="F9" s="37">
        <f>+F10+F17+F24</f>
        <v>52477</v>
      </c>
      <c r="G9" s="15">
        <f t="shared" ref="G9:K9" si="0">+G10+G17+G24</f>
        <v>3873</v>
      </c>
      <c r="H9" s="15">
        <f t="shared" si="0"/>
        <v>3008</v>
      </c>
      <c r="I9" s="15">
        <f t="shared" si="0"/>
        <v>5245</v>
      </c>
      <c r="J9" s="15">
        <f t="shared" si="0"/>
        <v>4128</v>
      </c>
      <c r="K9" s="15">
        <f t="shared" si="0"/>
        <v>4199</v>
      </c>
      <c r="L9" s="15">
        <f t="shared" ref="L9:O9" si="1">+L10+L17+L24</f>
        <v>3457</v>
      </c>
      <c r="M9" s="15">
        <f t="shared" si="1"/>
        <v>5650</v>
      </c>
      <c r="N9" s="15">
        <f t="shared" si="1"/>
        <v>5570</v>
      </c>
      <c r="O9" s="15">
        <f t="shared" si="1"/>
        <v>5189</v>
      </c>
      <c r="P9" s="15">
        <f>+P10+P17+P24</f>
        <v>3396</v>
      </c>
      <c r="Q9" s="15">
        <f>+Q10+Q17+Q24</f>
        <v>5156</v>
      </c>
      <c r="R9" s="13">
        <f t="shared" ref="R9:R24" si="2">SUM(G9:Q9)</f>
        <v>48871</v>
      </c>
      <c r="S9" s="17">
        <f t="shared" ref="S9:S24" si="3">+R9/F9</f>
        <v>0.93128418164148108</v>
      </c>
      <c r="T9" s="7"/>
    </row>
    <row r="10" spans="1:20" ht="54.75" customHeight="1" x14ac:dyDescent="0.2">
      <c r="A10" s="2"/>
      <c r="B10" s="4"/>
      <c r="C10" s="8" t="s">
        <v>11</v>
      </c>
      <c r="D10" s="5"/>
      <c r="E10" s="19" t="s">
        <v>3</v>
      </c>
      <c r="F10" s="37">
        <v>44122</v>
      </c>
      <c r="G10" s="15">
        <f t="shared" ref="G10:K10" si="4">+G11+G12</f>
        <v>2933</v>
      </c>
      <c r="H10" s="15">
        <f t="shared" si="4"/>
        <v>2640</v>
      </c>
      <c r="I10" s="15">
        <f t="shared" si="4"/>
        <v>4461</v>
      </c>
      <c r="J10" s="15">
        <f t="shared" si="4"/>
        <v>3125</v>
      </c>
      <c r="K10" s="15">
        <f t="shared" si="4"/>
        <v>3788</v>
      </c>
      <c r="L10" s="15">
        <f t="shared" ref="L10:P10" si="5">+L11+L12</f>
        <v>3064</v>
      </c>
      <c r="M10" s="15">
        <f t="shared" si="5"/>
        <v>4935</v>
      </c>
      <c r="N10" s="15">
        <f t="shared" si="5"/>
        <v>4973</v>
      </c>
      <c r="O10" s="15">
        <f t="shared" si="5"/>
        <v>4797</v>
      </c>
      <c r="P10" s="15">
        <f t="shared" si="5"/>
        <v>2850</v>
      </c>
      <c r="Q10" s="15">
        <f>+Q11+Q12</f>
        <v>4855</v>
      </c>
      <c r="R10" s="13">
        <f t="shared" si="2"/>
        <v>42421</v>
      </c>
      <c r="S10" s="17">
        <f t="shared" si="3"/>
        <v>0.96144780381669004</v>
      </c>
      <c r="T10" s="35"/>
    </row>
    <row r="11" spans="1:20" ht="28.5" customHeight="1" x14ac:dyDescent="0.2">
      <c r="A11" s="2"/>
      <c r="B11" s="4"/>
      <c r="C11" s="4"/>
      <c r="D11" s="22" t="s">
        <v>12</v>
      </c>
      <c r="E11" s="20" t="s">
        <v>3</v>
      </c>
      <c r="F11" s="38">
        <v>20503</v>
      </c>
      <c r="G11" s="16">
        <v>776</v>
      </c>
      <c r="H11" s="16">
        <v>808</v>
      </c>
      <c r="I11" s="16">
        <v>1130</v>
      </c>
      <c r="J11" s="16">
        <v>1064</v>
      </c>
      <c r="K11" s="16">
        <v>2083</v>
      </c>
      <c r="L11" s="16">
        <v>1169</v>
      </c>
      <c r="M11" s="16">
        <v>3024</v>
      </c>
      <c r="N11" s="16">
        <v>3066</v>
      </c>
      <c r="O11" s="16">
        <v>2965</v>
      </c>
      <c r="P11" s="16">
        <v>1363</v>
      </c>
      <c r="Q11" s="26">
        <v>2782</v>
      </c>
      <c r="R11" s="14">
        <f t="shared" si="2"/>
        <v>20230</v>
      </c>
      <c r="S11" s="18">
        <f t="shared" si="3"/>
        <v>0.98668487538409011</v>
      </c>
      <c r="T11" s="35"/>
    </row>
    <row r="12" spans="1:20" ht="45" customHeight="1" x14ac:dyDescent="0.2">
      <c r="A12" s="2"/>
      <c r="B12" s="4"/>
      <c r="C12" s="4"/>
      <c r="D12" s="22" t="s">
        <v>13</v>
      </c>
      <c r="E12" s="20" t="s">
        <v>3</v>
      </c>
      <c r="F12" s="38">
        <v>23619</v>
      </c>
      <c r="G12" s="16">
        <v>2157</v>
      </c>
      <c r="H12" s="16">
        <v>1832</v>
      </c>
      <c r="I12" s="16">
        <v>3331</v>
      </c>
      <c r="J12" s="16">
        <v>2061</v>
      </c>
      <c r="K12" s="16">
        <v>1705</v>
      </c>
      <c r="L12" s="16">
        <v>1895</v>
      </c>
      <c r="M12" s="16">
        <v>1911</v>
      </c>
      <c r="N12" s="16">
        <v>1907</v>
      </c>
      <c r="O12" s="16">
        <v>1832</v>
      </c>
      <c r="P12" s="16">
        <v>1487</v>
      </c>
      <c r="Q12" s="16">
        <v>2073</v>
      </c>
      <c r="R12" s="14">
        <f t="shared" si="2"/>
        <v>22191</v>
      </c>
      <c r="S12" s="18">
        <f t="shared" si="3"/>
        <v>0.9395402006858885</v>
      </c>
      <c r="T12" s="35"/>
    </row>
    <row r="13" spans="1:20" ht="52.5" customHeight="1" x14ac:dyDescent="0.2">
      <c r="A13" s="2"/>
      <c r="B13" s="4"/>
      <c r="C13" s="8" t="s">
        <v>44</v>
      </c>
      <c r="D13" s="9"/>
      <c r="E13" s="21" t="s">
        <v>8</v>
      </c>
      <c r="F13" s="37">
        <v>14582</v>
      </c>
      <c r="G13" s="15">
        <f t="shared" ref="G13:K13" si="6">+G14+G15+G16</f>
        <v>791</v>
      </c>
      <c r="H13" s="15">
        <f t="shared" si="6"/>
        <v>1196</v>
      </c>
      <c r="I13" s="15">
        <f t="shared" si="6"/>
        <v>1223</v>
      </c>
      <c r="J13" s="15">
        <f t="shared" si="6"/>
        <v>1284</v>
      </c>
      <c r="K13" s="15">
        <f t="shared" si="6"/>
        <v>1177</v>
      </c>
      <c r="L13" s="15">
        <f t="shared" ref="L13:P13" si="7">+L14+L15+L16</f>
        <v>1761</v>
      </c>
      <c r="M13" s="15">
        <f t="shared" si="7"/>
        <v>1281</v>
      </c>
      <c r="N13" s="15">
        <f t="shared" si="7"/>
        <v>1441</v>
      </c>
      <c r="O13" s="15">
        <f t="shared" si="7"/>
        <v>1406</v>
      </c>
      <c r="P13" s="15">
        <f t="shared" si="7"/>
        <v>1149</v>
      </c>
      <c r="Q13" s="15">
        <f>+Q14+Q15+Q16</f>
        <v>1028</v>
      </c>
      <c r="R13" s="13">
        <f t="shared" si="2"/>
        <v>13737</v>
      </c>
      <c r="S13" s="17">
        <f t="shared" si="3"/>
        <v>0.94205184474009052</v>
      </c>
      <c r="T13" s="33"/>
    </row>
    <row r="14" spans="1:20" ht="33" customHeight="1" x14ac:dyDescent="0.2">
      <c r="A14" s="2"/>
      <c r="B14" s="4"/>
      <c r="C14" s="9"/>
      <c r="D14" s="22" t="s">
        <v>15</v>
      </c>
      <c r="E14" s="21" t="s">
        <v>8</v>
      </c>
      <c r="F14" s="38">
        <v>11000</v>
      </c>
      <c r="G14" s="16">
        <v>760</v>
      </c>
      <c r="H14" s="16">
        <v>1049</v>
      </c>
      <c r="I14" s="16">
        <v>1087</v>
      </c>
      <c r="J14" s="16">
        <v>1092</v>
      </c>
      <c r="K14" s="16">
        <v>1002</v>
      </c>
      <c r="L14" s="16">
        <v>1013</v>
      </c>
      <c r="M14" s="16">
        <v>1044</v>
      </c>
      <c r="N14" s="16">
        <v>1134</v>
      </c>
      <c r="O14" s="16">
        <v>1081</v>
      </c>
      <c r="P14" s="16">
        <v>996</v>
      </c>
      <c r="Q14" s="26">
        <v>832</v>
      </c>
      <c r="R14" s="14">
        <f t="shared" si="2"/>
        <v>11090</v>
      </c>
      <c r="S14" s="18">
        <f t="shared" si="3"/>
        <v>1.0081818181818183</v>
      </c>
      <c r="T14" s="34"/>
    </row>
    <row r="15" spans="1:20" ht="46.5" customHeight="1" x14ac:dyDescent="0.2">
      <c r="A15" s="2"/>
      <c r="B15" s="4"/>
      <c r="C15" s="9"/>
      <c r="D15" s="22" t="s">
        <v>16</v>
      </c>
      <c r="E15" s="21" t="s">
        <v>8</v>
      </c>
      <c r="F15" s="38">
        <v>500</v>
      </c>
      <c r="G15" s="16">
        <v>31</v>
      </c>
      <c r="H15" s="16">
        <v>46</v>
      </c>
      <c r="I15" s="16">
        <v>34</v>
      </c>
      <c r="J15" s="16">
        <v>27</v>
      </c>
      <c r="K15" s="16">
        <v>44</v>
      </c>
      <c r="L15" s="16">
        <v>80</v>
      </c>
      <c r="M15" s="16">
        <v>69</v>
      </c>
      <c r="N15" s="16">
        <v>33</v>
      </c>
      <c r="O15" s="16">
        <v>66</v>
      </c>
      <c r="P15" s="26">
        <v>47</v>
      </c>
      <c r="Q15" s="26">
        <v>53</v>
      </c>
      <c r="R15" s="14">
        <f t="shared" si="2"/>
        <v>530</v>
      </c>
      <c r="S15" s="18">
        <f t="shared" si="3"/>
        <v>1.06</v>
      </c>
      <c r="T15" s="36"/>
    </row>
    <row r="16" spans="1:20" ht="68.25" customHeight="1" x14ac:dyDescent="0.2">
      <c r="A16" s="2"/>
      <c r="B16" s="4"/>
      <c r="C16" s="9"/>
      <c r="D16" s="22" t="s">
        <v>40</v>
      </c>
      <c r="E16" s="21" t="s">
        <v>8</v>
      </c>
      <c r="F16" s="38">
        <v>3082</v>
      </c>
      <c r="G16" s="16">
        <v>0</v>
      </c>
      <c r="H16" s="16">
        <v>101</v>
      </c>
      <c r="I16" s="16">
        <v>102</v>
      </c>
      <c r="J16" s="16">
        <v>165</v>
      </c>
      <c r="K16" s="16">
        <v>131</v>
      </c>
      <c r="L16" s="16">
        <v>668</v>
      </c>
      <c r="M16" s="16">
        <v>168</v>
      </c>
      <c r="N16" s="16">
        <v>274</v>
      </c>
      <c r="O16" s="16">
        <v>259</v>
      </c>
      <c r="P16" s="16">
        <v>106</v>
      </c>
      <c r="Q16" s="16">
        <v>143</v>
      </c>
      <c r="R16" s="14">
        <f t="shared" si="2"/>
        <v>2117</v>
      </c>
      <c r="S16" s="18">
        <f t="shared" si="3"/>
        <v>0.68689162881245946</v>
      </c>
      <c r="T16" s="34"/>
    </row>
    <row r="17" spans="1:20" ht="52.5" customHeight="1" x14ac:dyDescent="0.2">
      <c r="A17" s="2"/>
      <c r="B17" s="4"/>
      <c r="C17" s="8" t="s">
        <v>14</v>
      </c>
      <c r="D17" s="9"/>
      <c r="E17" s="20" t="s">
        <v>3</v>
      </c>
      <c r="F17" s="37">
        <v>5509</v>
      </c>
      <c r="G17" s="15">
        <v>363</v>
      </c>
      <c r="H17" s="15">
        <v>368</v>
      </c>
      <c r="I17" s="15">
        <v>334</v>
      </c>
      <c r="J17" s="15">
        <v>218</v>
      </c>
      <c r="K17" s="15">
        <v>359</v>
      </c>
      <c r="L17" s="15">
        <v>393</v>
      </c>
      <c r="M17" s="15">
        <v>407</v>
      </c>
      <c r="N17" s="15">
        <v>476</v>
      </c>
      <c r="O17" s="15">
        <v>349</v>
      </c>
      <c r="P17" s="32">
        <v>266</v>
      </c>
      <c r="Q17" s="32">
        <v>258</v>
      </c>
      <c r="R17" s="13">
        <f t="shared" si="2"/>
        <v>3791</v>
      </c>
      <c r="S17" s="17">
        <f t="shared" si="3"/>
        <v>0.68814666908694866</v>
      </c>
      <c r="T17" s="33"/>
    </row>
    <row r="18" spans="1:20" ht="99.75" customHeight="1" x14ac:dyDescent="0.2">
      <c r="A18" s="2"/>
      <c r="B18" s="11"/>
      <c r="C18" s="9"/>
      <c r="D18" s="6" t="s">
        <v>17</v>
      </c>
      <c r="E18" s="21" t="s">
        <v>7</v>
      </c>
      <c r="F18" s="38">
        <v>15000</v>
      </c>
      <c r="G18" s="16">
        <v>664</v>
      </c>
      <c r="H18" s="16">
        <v>1144</v>
      </c>
      <c r="I18" s="16">
        <v>1325</v>
      </c>
      <c r="J18" s="16">
        <v>828</v>
      </c>
      <c r="K18" s="16">
        <v>737</v>
      </c>
      <c r="L18" s="16">
        <v>1456</v>
      </c>
      <c r="M18" s="16">
        <v>1083</v>
      </c>
      <c r="N18" s="16">
        <v>1194</v>
      </c>
      <c r="O18" s="16">
        <v>646</v>
      </c>
      <c r="P18" s="26">
        <v>812</v>
      </c>
      <c r="Q18" s="26">
        <v>867</v>
      </c>
      <c r="R18" s="14">
        <f t="shared" si="2"/>
        <v>10756</v>
      </c>
      <c r="S18" s="18">
        <f t="shared" si="3"/>
        <v>0.71706666666666663</v>
      </c>
      <c r="T18" s="33"/>
    </row>
    <row r="19" spans="1:20" ht="74.25" customHeight="1" x14ac:dyDescent="0.2">
      <c r="A19" s="2"/>
      <c r="B19" s="11"/>
      <c r="C19" s="9"/>
      <c r="D19" s="6" t="s">
        <v>43</v>
      </c>
      <c r="E19" s="21" t="s">
        <v>5</v>
      </c>
      <c r="F19" s="38">
        <v>1050</v>
      </c>
      <c r="G19" s="16">
        <v>79</v>
      </c>
      <c r="H19" s="16">
        <v>107</v>
      </c>
      <c r="I19" s="16">
        <v>90</v>
      </c>
      <c r="J19" s="16">
        <v>213</v>
      </c>
      <c r="K19" s="16">
        <v>44</v>
      </c>
      <c r="L19" s="16">
        <v>60</v>
      </c>
      <c r="M19" s="16">
        <v>85</v>
      </c>
      <c r="N19" s="16">
        <v>96</v>
      </c>
      <c r="O19" s="16">
        <v>83</v>
      </c>
      <c r="P19" s="16">
        <v>86</v>
      </c>
      <c r="Q19" s="16">
        <v>37</v>
      </c>
      <c r="R19" s="14">
        <f t="shared" si="2"/>
        <v>980</v>
      </c>
      <c r="S19" s="18">
        <f t="shared" si="3"/>
        <v>0.93333333333333335</v>
      </c>
      <c r="T19" s="33"/>
    </row>
    <row r="20" spans="1:20" ht="37.5" customHeight="1" x14ac:dyDescent="0.2">
      <c r="A20" s="2"/>
      <c r="B20" s="11"/>
      <c r="C20" s="9"/>
      <c r="D20" s="6" t="s">
        <v>41</v>
      </c>
      <c r="E20" s="21" t="s">
        <v>5</v>
      </c>
      <c r="F20" s="38">
        <v>129</v>
      </c>
      <c r="G20" s="16">
        <v>2</v>
      </c>
      <c r="H20" s="16">
        <v>0</v>
      </c>
      <c r="I20" s="16">
        <v>9</v>
      </c>
      <c r="J20" s="16">
        <v>15</v>
      </c>
      <c r="K20" s="16">
        <v>16</v>
      </c>
      <c r="L20" s="16">
        <v>0</v>
      </c>
      <c r="M20" s="16">
        <v>9</v>
      </c>
      <c r="N20" s="16">
        <v>9</v>
      </c>
      <c r="O20" s="16">
        <v>2</v>
      </c>
      <c r="P20" s="16">
        <v>3</v>
      </c>
      <c r="Q20" s="16">
        <v>2</v>
      </c>
      <c r="R20" s="14">
        <f t="shared" si="2"/>
        <v>67</v>
      </c>
      <c r="S20" s="18">
        <f t="shared" si="3"/>
        <v>0.51937984496124034</v>
      </c>
      <c r="T20" s="33"/>
    </row>
    <row r="21" spans="1:20" ht="81" customHeight="1" x14ac:dyDescent="0.2">
      <c r="A21" s="2"/>
      <c r="B21" s="11"/>
      <c r="C21" s="9"/>
      <c r="D21" s="6" t="s">
        <v>18</v>
      </c>
      <c r="E21" s="20" t="s">
        <v>5</v>
      </c>
      <c r="F21" s="38">
        <v>1500</v>
      </c>
      <c r="G21" s="16">
        <v>98</v>
      </c>
      <c r="H21" s="26">
        <v>80</v>
      </c>
      <c r="I21" s="26">
        <v>84</v>
      </c>
      <c r="J21" s="26">
        <v>188</v>
      </c>
      <c r="K21" s="26">
        <v>135</v>
      </c>
      <c r="L21" s="26">
        <v>130</v>
      </c>
      <c r="M21" s="26">
        <v>97</v>
      </c>
      <c r="N21" s="26">
        <v>112</v>
      </c>
      <c r="O21" s="26">
        <v>110</v>
      </c>
      <c r="P21" s="26">
        <v>77</v>
      </c>
      <c r="Q21" s="26">
        <v>51</v>
      </c>
      <c r="R21" s="14">
        <f t="shared" si="2"/>
        <v>1162</v>
      </c>
      <c r="S21" s="18">
        <f t="shared" si="3"/>
        <v>0.77466666666666661</v>
      </c>
      <c r="T21" s="33"/>
    </row>
    <row r="22" spans="1:20" ht="36" customHeight="1" x14ac:dyDescent="0.2">
      <c r="A22" s="2"/>
      <c r="B22" s="4"/>
      <c r="C22" s="9"/>
      <c r="D22" s="6" t="s">
        <v>19</v>
      </c>
      <c r="E22" s="21" t="s">
        <v>2</v>
      </c>
      <c r="F22" s="38">
        <v>900</v>
      </c>
      <c r="G22" s="16">
        <v>23</v>
      </c>
      <c r="H22" s="26">
        <v>19</v>
      </c>
      <c r="I22" s="26">
        <v>86</v>
      </c>
      <c r="J22" s="26">
        <v>3</v>
      </c>
      <c r="K22" s="26">
        <v>55</v>
      </c>
      <c r="L22" s="26">
        <v>73</v>
      </c>
      <c r="M22" s="26">
        <v>81</v>
      </c>
      <c r="N22" s="26">
        <v>58</v>
      </c>
      <c r="O22" s="26">
        <v>97</v>
      </c>
      <c r="P22" s="26">
        <v>217</v>
      </c>
      <c r="Q22" s="26">
        <v>229</v>
      </c>
      <c r="R22" s="14">
        <f t="shared" si="2"/>
        <v>941</v>
      </c>
      <c r="S22" s="18">
        <f t="shared" si="3"/>
        <v>1.0455555555555556</v>
      </c>
      <c r="T22" s="36"/>
    </row>
    <row r="23" spans="1:20" ht="51.75" customHeight="1" x14ac:dyDescent="0.2">
      <c r="A23" s="2"/>
      <c r="B23" s="10"/>
      <c r="C23" s="9"/>
      <c r="D23" s="6" t="s">
        <v>20</v>
      </c>
      <c r="E23" s="21" t="s">
        <v>4</v>
      </c>
      <c r="F23" s="38">
        <v>96347</v>
      </c>
      <c r="G23" s="16">
        <v>2862</v>
      </c>
      <c r="H23" s="16">
        <v>4878</v>
      </c>
      <c r="I23" s="16">
        <v>12916</v>
      </c>
      <c r="J23" s="16">
        <v>11450</v>
      </c>
      <c r="K23" s="16">
        <v>5069</v>
      </c>
      <c r="L23" s="16">
        <v>10578</v>
      </c>
      <c r="M23" s="16">
        <v>8874</v>
      </c>
      <c r="N23" s="16">
        <v>10733</v>
      </c>
      <c r="O23" s="16">
        <v>7432</v>
      </c>
      <c r="P23" s="16">
        <v>4366</v>
      </c>
      <c r="Q23" s="26">
        <v>7074</v>
      </c>
      <c r="R23" s="14">
        <f t="shared" si="2"/>
        <v>86232</v>
      </c>
      <c r="S23" s="18">
        <f t="shared" si="3"/>
        <v>0.89501489408077051</v>
      </c>
      <c r="T23" s="33"/>
    </row>
    <row r="24" spans="1:20" ht="90" customHeight="1" x14ac:dyDescent="0.2">
      <c r="A24" s="2"/>
      <c r="B24" s="4"/>
      <c r="C24" s="22" t="s">
        <v>45</v>
      </c>
      <c r="D24" s="8"/>
      <c r="E24" s="21" t="s">
        <v>3</v>
      </c>
      <c r="F24" s="37">
        <v>2846</v>
      </c>
      <c r="G24" s="15">
        <v>577</v>
      </c>
      <c r="H24" s="15">
        <v>0</v>
      </c>
      <c r="I24" s="15">
        <v>450</v>
      </c>
      <c r="J24" s="15">
        <v>785</v>
      </c>
      <c r="K24" s="15">
        <v>52</v>
      </c>
      <c r="L24" s="15">
        <v>0</v>
      </c>
      <c r="M24" s="15">
        <v>308</v>
      </c>
      <c r="N24" s="15">
        <v>121</v>
      </c>
      <c r="O24" s="15">
        <v>43</v>
      </c>
      <c r="P24" s="15">
        <v>280</v>
      </c>
      <c r="Q24" s="32">
        <v>43</v>
      </c>
      <c r="R24" s="13">
        <f t="shared" si="2"/>
        <v>2659</v>
      </c>
      <c r="S24" s="17">
        <f t="shared" si="3"/>
        <v>0.93429374560787071</v>
      </c>
      <c r="T24" s="33"/>
    </row>
    <row r="25" spans="1:20" s="3" customFormat="1" ht="30" customHeight="1" x14ac:dyDescent="0.2">
      <c r="A25" s="59" t="s">
        <v>27</v>
      </c>
      <c r="B25" s="60"/>
      <c r="C25" s="48" t="s">
        <v>32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</row>
    <row r="26" spans="1:20" s="3" customFormat="1" ht="16.5" customHeight="1" x14ac:dyDescent="0.2">
      <c r="A26" s="56" t="s">
        <v>28</v>
      </c>
      <c r="B26" s="56"/>
      <c r="C26" s="48" t="s">
        <v>33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</row>
    <row r="27" spans="1:20" ht="68.25" customHeight="1" x14ac:dyDescent="0.2">
      <c r="A27" s="23">
        <v>2</v>
      </c>
      <c r="B27" s="40" t="s">
        <v>48</v>
      </c>
      <c r="C27" s="2"/>
      <c r="D27" s="2"/>
      <c r="E27" s="19" t="s">
        <v>6</v>
      </c>
      <c r="F27" s="39">
        <f>+F28+F29</f>
        <v>66576</v>
      </c>
      <c r="G27" s="15">
        <f t="shared" ref="G27:K27" si="8">+G28+G29</f>
        <v>4286</v>
      </c>
      <c r="H27" s="15">
        <f t="shared" si="8"/>
        <v>6532</v>
      </c>
      <c r="I27" s="15">
        <f t="shared" si="8"/>
        <v>6053</v>
      </c>
      <c r="J27" s="15">
        <f t="shared" si="8"/>
        <v>4709</v>
      </c>
      <c r="K27" s="15">
        <f t="shared" si="8"/>
        <v>5472</v>
      </c>
      <c r="L27" s="15">
        <f t="shared" ref="L27:N27" si="9">+L28+L29</f>
        <v>4096</v>
      </c>
      <c r="M27" s="15">
        <f t="shared" si="9"/>
        <v>6035</v>
      </c>
      <c r="N27" s="15">
        <f t="shared" si="9"/>
        <v>7448</v>
      </c>
      <c r="O27" s="15">
        <f>+O28+O29</f>
        <v>6443</v>
      </c>
      <c r="P27" s="15">
        <f>+P28+P29</f>
        <v>5997</v>
      </c>
      <c r="Q27" s="15">
        <f>+Q28+Q29</f>
        <v>4617</v>
      </c>
      <c r="R27" s="13">
        <f>SUM(G27:Q27)</f>
        <v>61688</v>
      </c>
      <c r="S27" s="17">
        <f>+R27/F27</f>
        <v>0.92658014900264363</v>
      </c>
      <c r="T27" s="7"/>
    </row>
    <row r="28" spans="1:20" ht="71.25" customHeight="1" x14ac:dyDescent="0.2">
      <c r="A28" s="2"/>
      <c r="B28" s="10"/>
      <c r="C28" s="22" t="s">
        <v>46</v>
      </c>
      <c r="D28" s="2"/>
      <c r="E28" s="20" t="s">
        <v>6</v>
      </c>
      <c r="F28" s="39">
        <v>64881</v>
      </c>
      <c r="G28" s="15">
        <v>4233</v>
      </c>
      <c r="H28" s="15">
        <v>6424</v>
      </c>
      <c r="I28" s="15">
        <v>5938</v>
      </c>
      <c r="J28" s="15">
        <v>4541</v>
      </c>
      <c r="K28" s="15">
        <v>5254</v>
      </c>
      <c r="L28" s="15">
        <v>3847</v>
      </c>
      <c r="M28" s="15">
        <v>5915</v>
      </c>
      <c r="N28" s="15">
        <v>7275</v>
      </c>
      <c r="O28" s="15">
        <v>6306</v>
      </c>
      <c r="P28" s="15">
        <v>5957</v>
      </c>
      <c r="Q28" s="15">
        <v>4325</v>
      </c>
      <c r="R28" s="13">
        <f>SUM(G28:Q28)</f>
        <v>60015</v>
      </c>
      <c r="S28" s="17">
        <f>+R28/F28</f>
        <v>0.92500115596245436</v>
      </c>
      <c r="T28" s="33"/>
    </row>
    <row r="29" spans="1:20" ht="97.5" customHeight="1" x14ac:dyDescent="0.2">
      <c r="A29" s="2"/>
      <c r="B29" s="4"/>
      <c r="C29" s="22" t="s">
        <v>47</v>
      </c>
      <c r="D29" s="2"/>
      <c r="E29" s="20" t="s">
        <v>6</v>
      </c>
      <c r="F29" s="39">
        <v>1695</v>
      </c>
      <c r="G29" s="15">
        <v>53</v>
      </c>
      <c r="H29" s="15">
        <v>108</v>
      </c>
      <c r="I29" s="15">
        <v>115</v>
      </c>
      <c r="J29" s="15">
        <v>168</v>
      </c>
      <c r="K29" s="15">
        <v>218</v>
      </c>
      <c r="L29" s="15">
        <v>249</v>
      </c>
      <c r="M29" s="15">
        <v>120</v>
      </c>
      <c r="N29" s="15">
        <v>173</v>
      </c>
      <c r="O29" s="15">
        <v>137</v>
      </c>
      <c r="P29" s="15">
        <v>40</v>
      </c>
      <c r="Q29" s="15">
        <v>292</v>
      </c>
      <c r="R29" s="13">
        <f>SUM(G29:Q29)</f>
        <v>1673</v>
      </c>
      <c r="S29" s="17">
        <f>+R29/F29</f>
        <v>0.98702064896755159</v>
      </c>
      <c r="T29" s="35"/>
    </row>
    <row r="35" spans="18:18" x14ac:dyDescent="0.2">
      <c r="R35" s="27"/>
    </row>
  </sheetData>
  <mergeCells count="16">
    <mergeCell ref="A26:B26"/>
    <mergeCell ref="C26:T26"/>
    <mergeCell ref="C4:T4"/>
    <mergeCell ref="C6:T6"/>
    <mergeCell ref="A4:B4"/>
    <mergeCell ref="A5:B5"/>
    <mergeCell ref="A25:B25"/>
    <mergeCell ref="C3:T3"/>
    <mergeCell ref="C7:T7"/>
    <mergeCell ref="A2:T2"/>
    <mergeCell ref="C25:T25"/>
    <mergeCell ref="A1:T1"/>
    <mergeCell ref="C5:T5"/>
    <mergeCell ref="A3:B3"/>
    <mergeCell ref="A6:B6"/>
    <mergeCell ref="A7:B7"/>
  </mergeCells>
  <printOptions horizontalCentered="1"/>
  <pageMargins left="0.59055118110236227" right="0.39370078740157483" top="0.59055118110236227" bottom="0.59055118110236227" header="0.39370078740157483" footer="0.39370078740157483"/>
  <pageSetup paperSize="345" scale="70" orientation="landscape" r:id="rId1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NOVIEMBRE</vt:lpstr>
      <vt:lpstr>'POA NOVIEMBRE'!Títulos_a_imprimir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2022-11-28T16:42:29Z</cp:lastPrinted>
  <dcterms:created xsi:type="dcterms:W3CDTF">2019-01-08T14:24:40Z</dcterms:created>
  <dcterms:modified xsi:type="dcterms:W3CDTF">2022-12-06T20:24:48Z</dcterms:modified>
</cp:coreProperties>
</file>