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AGOSTO\"/>
    </mc:Choice>
  </mc:AlternateContent>
  <xr:revisionPtr revIDLastSave="0" documentId="8_{69BBB328-E6B6-4B05-86A2-AED2B6B27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OSTO" sheetId="1" r:id="rId1"/>
  </sheets>
  <definedNames>
    <definedName name="_xlnm.Print_Titles" localSheetId="0">AGOSTO!$9:$9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F11" i="1"/>
  <c r="O30" i="1"/>
  <c r="O29" i="1"/>
  <c r="O25" i="1"/>
  <c r="O24" i="1"/>
  <c r="O23" i="1"/>
  <c r="O22" i="1"/>
  <c r="O21" i="1"/>
  <c r="O20" i="1"/>
  <c r="O19" i="1"/>
  <c r="O17" i="1"/>
  <c r="O16" i="1"/>
  <c r="O15" i="1"/>
  <c r="O13" i="1"/>
  <c r="O12" i="1"/>
  <c r="N14" i="1"/>
  <c r="N28" i="1"/>
  <c r="N11" i="1"/>
  <c r="N10" i="1" s="1"/>
  <c r="M28" i="1" l="1"/>
  <c r="M14" i="1"/>
  <c r="M11" i="1"/>
  <c r="M10" i="1" s="1"/>
  <c r="L28" i="1" l="1"/>
  <c r="L14" i="1"/>
  <c r="L11" i="1"/>
  <c r="L10" i="1" s="1"/>
  <c r="K14" i="1" l="1"/>
  <c r="K28" i="1"/>
  <c r="K11" i="1"/>
  <c r="J11" i="1"/>
  <c r="J10" i="1" s="1"/>
  <c r="K10" i="1" l="1"/>
  <c r="J28" i="1"/>
  <c r="J14" i="1"/>
  <c r="I14" i="1"/>
  <c r="I11" i="1"/>
  <c r="I10" i="1" s="1"/>
  <c r="I28" i="1"/>
  <c r="F14" i="1"/>
  <c r="P25" i="1" l="1"/>
  <c r="P23" i="1"/>
  <c r="P22" i="1"/>
  <c r="P21" i="1"/>
  <c r="P19" i="1"/>
  <c r="P18" i="1"/>
  <c r="P16" i="1"/>
  <c r="P15" i="1"/>
  <c r="P13" i="1"/>
  <c r="P29" i="1"/>
  <c r="P12" i="1"/>
  <c r="P24" i="1"/>
  <c r="P20" i="1"/>
  <c r="P30" i="1"/>
  <c r="P17" i="1"/>
  <c r="H28" i="1"/>
  <c r="H14" i="1"/>
  <c r="H11" i="1"/>
  <c r="H10" i="1" s="1"/>
  <c r="G28" i="1"/>
  <c r="G14" i="1"/>
  <c r="G11" i="1"/>
  <c r="O28" i="1" l="1"/>
  <c r="O14" i="1"/>
  <c r="P14" i="1" s="1"/>
  <c r="O11" i="1"/>
  <c r="P11" i="1"/>
  <c r="G10" i="1"/>
  <c r="F28" i="1"/>
  <c r="P28" i="1" s="1"/>
  <c r="O10" i="1" l="1"/>
  <c r="F10" i="1"/>
  <c r="P10" i="1" s="1"/>
</calcChain>
</file>

<file path=xl/sharedStrings.xml><?xml version="1.0" encoding="utf-8"?>
<sst xmlns="http://schemas.openxmlformats.org/spreadsheetml/2006/main" count="103" uniqueCount="79">
  <si>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</si>
  <si>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</si>
  <si>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</si>
  <si>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</si>
  <si>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</si>
  <si>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</si>
  <si>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</si>
  <si>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</si>
  <si>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</si>
  <si>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</si>
  <si>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</si>
  <si>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</si>
  <si>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</si>
  <si>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</si>
  <si>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</si>
  <si>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</si>
  <si>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</si>
  <si>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</si>
  <si>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</si>
  <si>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</si>
  <si>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</si>
  <si>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</si>
  <si>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</si>
  <si>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</si>
  <si>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</si>
  <si>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</si>
  <si>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</si>
  <si>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</si>
  <si>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</si>
  <si>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</si>
  <si>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</si>
  <si>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</si>
  <si>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</si>
  <si>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</si>
  <si>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</si>
  <si>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</si>
  <si>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</si>
  <si>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</si>
  <si>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</si>
  <si>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</si>
  <si>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</si>
  <si>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</si>
  <si>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</si>
  <si>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</si>
  <si>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</si>
  <si>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</si>
  <si>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</si>
  <si>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</si>
  <si>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</si>
  <si>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</si>
  <si>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</si>
  <si>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</si>
  <si>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</si>
  <si>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</si>
  <si>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</si>
  <si>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</si>
  <si>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</si>
  <si>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</si>
  <si>
    <t>ABRIL</t>
  </si>
  <si>
    <t>384</t>
  </si>
  <si>
    <t>52</t>
  </si>
  <si>
    <t>MAYO</t>
  </si>
  <si>
    <t>169</t>
  </si>
  <si>
    <t>88</t>
  </si>
  <si>
    <t>84</t>
  </si>
  <si>
    <t>META VIGENTE</t>
  </si>
  <si>
    <t>JUNIO</t>
  </si>
  <si>
    <t>111</t>
  </si>
  <si>
    <t>4</t>
  </si>
  <si>
    <t>53</t>
  </si>
  <si>
    <t>256</t>
  </si>
  <si>
    <t xml:space="preserve">INFORMACIÓN RELEVANTE/     ALERTAS/ PROBLEMAS </t>
  </si>
  <si>
    <t>JULIO</t>
  </si>
  <si>
    <t>352</t>
  </si>
  <si>
    <t>51</t>
  </si>
  <si>
    <t>AGOSTO</t>
  </si>
  <si>
    <t>152</t>
  </si>
  <si>
    <t>96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</si>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</sst>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1"/>
      <color theme="0"/>
      <name val="Times New Roman"/>
      <family val="1"/>
    </font>
    <font>
      <sz val="8"/>
      <name val="Calibri"/>
      <family val="2"/>
      <scheme val="minor"/>
    </font>
    <font>
      <b/>
      <sz val="7"/>
      <color indexed="8"/>
      <name val="Times New Roman"/>
      <family val="1"/>
    </font>
    <font>
      <b/>
      <sz val="7"/>
      <color theme="1"/>
      <name val="Candara"/>
      <family val="2"/>
    </font>
    <font>
      <b/>
      <sz val="6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8" fillId="0" borderId="0"/>
  </cellStyleXfs>
  <cellXfs count="64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19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3" fillId="0" borderId="0" xfId="1" applyNumberFormat="1"/>
    <xf numFmtId="3" fontId="8" fillId="0" borderId="1" xfId="1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22" fillId="4" borderId="1" xfId="2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showZeros="0" tabSelected="1" topLeftCell="A25" zoomScale="70" zoomScaleNormal="70" zoomScaleSheetLayoutView="115" zoomScalePageLayoutView="70" workbookViewId="0">
      <selection activeCell="D37" sqref="D37"/>
    </sheetView>
  </sheetViews>
  <sheetFormatPr baseColWidth="10" defaultColWidth="11.42578125" defaultRowHeight="12.75" x14ac:dyDescent="0.2"/>
  <cols>
    <col min="1" max="1" width="5.42578125" style="1" customWidth="1"/>
    <col min="2" max="2" width="22.28515625" style="1" customWidth="1"/>
    <col min="3" max="3" width="24.28515625" style="1" customWidth="1"/>
    <col min="4" max="4" width="20.28515625" style="1" customWidth="1"/>
    <col min="5" max="5" width="10" style="1" customWidth="1"/>
    <col min="6" max="6" width="8.5703125" style="1" customWidth="1"/>
    <col min="7" max="7" width="8" style="1" customWidth="1"/>
    <col min="8" max="8" width="8.5703125" style="1" customWidth="1"/>
    <col min="9" max="10" width="8" style="1" customWidth="1"/>
    <col min="11" max="11" width="7.140625" style="1" customWidth="1"/>
    <col min="12" max="13" width="6.7109375" style="1" customWidth="1"/>
    <col min="14" max="14" width="8.28515625" style="1" customWidth="1"/>
    <col min="15" max="15" width="9.28515625" style="1" customWidth="1"/>
    <col min="16" max="16" width="10.140625" style="1" customWidth="1"/>
    <col min="17" max="17" width="11.140625" style="1" customWidth="1"/>
    <col min="18" max="16384" width="11.42578125" style="1"/>
  </cols>
  <sheetData>
    <row r="1" spans="1:18" ht="43.5" customHeight="1" x14ac:dyDescent="0.2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16.5" customHeight="1" x14ac:dyDescent="0.2">
      <c r="A2" s="51" t="s">
        <v>41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</row>
    <row r="3" spans="1:18" ht="20.25" customHeight="1" x14ac:dyDescent="0.2">
      <c r="A3" s="57" t="s">
        <v>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/>
    </row>
    <row r="4" spans="1:18" ht="20.25" customHeight="1" x14ac:dyDescent="0.2">
      <c r="A4" s="60" t="s">
        <v>25</v>
      </c>
      <c r="B4" s="60"/>
      <c r="C4" s="63" t="s">
        <v>28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 ht="30" customHeight="1" x14ac:dyDescent="0.2">
      <c r="A5" s="61" t="s">
        <v>20</v>
      </c>
      <c r="B5" s="62"/>
      <c r="C5" s="63" t="s">
        <v>42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8" ht="23.25" customHeight="1" x14ac:dyDescent="0.2">
      <c r="A6" s="61" t="s">
        <v>34</v>
      </c>
      <c r="B6" s="62"/>
      <c r="C6" s="54" t="s">
        <v>35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</row>
    <row r="7" spans="1:18" ht="44.25" customHeight="1" x14ac:dyDescent="0.2">
      <c r="A7" s="45" t="s">
        <v>26</v>
      </c>
      <c r="B7" s="46"/>
      <c r="C7" s="49" t="s">
        <v>29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8" ht="21" customHeight="1" x14ac:dyDescent="0.2">
      <c r="A8" s="45" t="s">
        <v>27</v>
      </c>
      <c r="B8" s="46"/>
      <c r="C8" s="48" t="s">
        <v>30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8" ht="51" customHeight="1" x14ac:dyDescent="0.2">
      <c r="A9" s="29" t="s">
        <v>33</v>
      </c>
      <c r="B9" s="43" t="s">
        <v>21</v>
      </c>
      <c r="C9" s="43" t="s">
        <v>22</v>
      </c>
      <c r="D9" s="43" t="s">
        <v>1</v>
      </c>
      <c r="E9" s="43" t="s">
        <v>0</v>
      </c>
      <c r="F9" s="43" t="s">
        <v>65</v>
      </c>
      <c r="G9" s="42" t="s">
        <v>48</v>
      </c>
      <c r="H9" s="42" t="s">
        <v>50</v>
      </c>
      <c r="I9" s="42" t="s">
        <v>54</v>
      </c>
      <c r="J9" s="42" t="s">
        <v>58</v>
      </c>
      <c r="K9" s="42" t="s">
        <v>61</v>
      </c>
      <c r="L9" s="42" t="s">
        <v>66</v>
      </c>
      <c r="M9" s="42" t="s">
        <v>72</v>
      </c>
      <c r="N9" s="42" t="s">
        <v>75</v>
      </c>
      <c r="O9" s="44" t="s">
        <v>23</v>
      </c>
      <c r="P9" s="44" t="s">
        <v>24</v>
      </c>
      <c r="Q9" s="44" t="s">
        <v>71</v>
      </c>
    </row>
    <row r="10" spans="1:18" ht="107.25" customHeight="1" x14ac:dyDescent="0.2">
      <c r="A10" s="31">
        <v>1</v>
      </c>
      <c r="B10" s="33" t="s">
        <v>43</v>
      </c>
      <c r="C10" s="6"/>
      <c r="D10" s="7"/>
      <c r="E10" s="13" t="s">
        <v>3</v>
      </c>
      <c r="F10" s="14">
        <f>SUM(F11+F18+F25)</f>
        <v>59136</v>
      </c>
      <c r="G10" s="14">
        <f t="shared" ref="G10:L10" si="0">+G11+G18+G25</f>
        <v>4752</v>
      </c>
      <c r="H10" s="14">
        <f t="shared" si="0"/>
        <v>3692</v>
      </c>
      <c r="I10" s="14">
        <f t="shared" si="0"/>
        <v>4984</v>
      </c>
      <c r="J10" s="14">
        <f t="shared" si="0"/>
        <v>5180</v>
      </c>
      <c r="K10" s="14">
        <f t="shared" si="0"/>
        <v>3372</v>
      </c>
      <c r="L10" s="14">
        <f t="shared" si="0"/>
        <v>4075</v>
      </c>
      <c r="M10" s="14">
        <f>+M11+M18+M25</f>
        <v>3891</v>
      </c>
      <c r="N10" s="14">
        <f>+N11+N18+N25</f>
        <v>4986</v>
      </c>
      <c r="O10" s="14">
        <f t="shared" ref="O10:O25" si="1">+G10+H10+I10+J10+K10+L10+M10+N10</f>
        <v>34932</v>
      </c>
      <c r="P10" s="15">
        <f t="shared" ref="P10:P25" si="2">+O10/F10</f>
        <v>0.59070616883116878</v>
      </c>
      <c r="Q10" s="16"/>
    </row>
    <row r="11" spans="1:18" ht="40.5" customHeight="1" x14ac:dyDescent="0.2">
      <c r="A11" s="2"/>
      <c r="B11" s="6"/>
      <c r="C11" s="3" t="s">
        <v>46</v>
      </c>
      <c r="D11" s="7"/>
      <c r="E11" s="13" t="s">
        <v>3</v>
      </c>
      <c r="F11" s="14">
        <f>+F12+F13</f>
        <v>43313</v>
      </c>
      <c r="G11" s="14">
        <f t="shared" ref="G11:K11" si="3">+G12+G13</f>
        <v>4518</v>
      </c>
      <c r="H11" s="14">
        <f t="shared" si="3"/>
        <v>3093</v>
      </c>
      <c r="I11" s="14">
        <f t="shared" si="3"/>
        <v>4662</v>
      </c>
      <c r="J11" s="14">
        <f t="shared" si="3"/>
        <v>4906</v>
      </c>
      <c r="K11" s="14">
        <f t="shared" si="3"/>
        <v>3023</v>
      </c>
      <c r="L11" s="14">
        <f>+L12+L13</f>
        <v>3528</v>
      </c>
      <c r="M11" s="14">
        <f>+M12+M13</f>
        <v>3473</v>
      </c>
      <c r="N11" s="14">
        <f>+N12+N13</f>
        <v>4444</v>
      </c>
      <c r="O11" s="14">
        <f t="shared" si="1"/>
        <v>31647</v>
      </c>
      <c r="P11" s="15">
        <f t="shared" si="2"/>
        <v>0.73065823193960244</v>
      </c>
      <c r="Q11" s="17"/>
      <c r="R11" s="38"/>
    </row>
    <row r="12" spans="1:18" ht="17.25" customHeight="1" x14ac:dyDescent="0.2">
      <c r="A12" s="2"/>
      <c r="B12" s="6"/>
      <c r="C12" s="11"/>
      <c r="D12" s="40" t="s">
        <v>10</v>
      </c>
      <c r="E12" s="18" t="s">
        <v>3</v>
      </c>
      <c r="F12" s="39">
        <v>23787</v>
      </c>
      <c r="G12" s="20">
        <v>2577</v>
      </c>
      <c r="H12" s="20">
        <v>1354</v>
      </c>
      <c r="I12" s="20">
        <v>2965</v>
      </c>
      <c r="J12" s="20">
        <v>3242</v>
      </c>
      <c r="K12" s="20">
        <v>1480</v>
      </c>
      <c r="L12" s="20">
        <v>1961</v>
      </c>
      <c r="M12" s="20">
        <v>1924</v>
      </c>
      <c r="N12" s="20">
        <v>2919</v>
      </c>
      <c r="O12" s="21">
        <f t="shared" si="1"/>
        <v>18422</v>
      </c>
      <c r="P12" s="22">
        <f t="shared" si="2"/>
        <v>0.77445663597763481</v>
      </c>
      <c r="Q12" s="17"/>
      <c r="R12" s="38"/>
    </row>
    <row r="13" spans="1:18" ht="26.25" customHeight="1" x14ac:dyDescent="0.2">
      <c r="A13" s="2"/>
      <c r="B13" s="6"/>
      <c r="C13" s="6"/>
      <c r="D13" s="41" t="s">
        <v>11</v>
      </c>
      <c r="E13" s="18" t="s">
        <v>3</v>
      </c>
      <c r="F13" s="39">
        <v>19526</v>
      </c>
      <c r="G13" s="20">
        <v>1941</v>
      </c>
      <c r="H13" s="20">
        <v>1739</v>
      </c>
      <c r="I13" s="20">
        <v>1697</v>
      </c>
      <c r="J13" s="20">
        <v>1664</v>
      </c>
      <c r="K13" s="20">
        <v>1543</v>
      </c>
      <c r="L13" s="20">
        <v>1567</v>
      </c>
      <c r="M13" s="20">
        <v>1549</v>
      </c>
      <c r="N13" s="20">
        <v>1525</v>
      </c>
      <c r="O13" s="21">
        <f t="shared" si="1"/>
        <v>13225</v>
      </c>
      <c r="P13" s="22">
        <f t="shared" si="2"/>
        <v>0.67730205879340366</v>
      </c>
      <c r="Q13" s="17"/>
    </row>
    <row r="14" spans="1:18" ht="53.25" customHeight="1" x14ac:dyDescent="0.2">
      <c r="A14" s="2"/>
      <c r="B14" s="6"/>
      <c r="C14" s="30" t="s">
        <v>44</v>
      </c>
      <c r="D14" s="10"/>
      <c r="E14" s="23" t="s">
        <v>8</v>
      </c>
      <c r="F14" s="14">
        <f t="shared" ref="F14:K14" si="4">+F15+F16+F17</f>
        <v>12596</v>
      </c>
      <c r="G14" s="14">
        <f t="shared" si="4"/>
        <v>1257</v>
      </c>
      <c r="H14" s="14">
        <f t="shared" si="4"/>
        <v>1426</v>
      </c>
      <c r="I14" s="14">
        <f t="shared" si="4"/>
        <v>1064</v>
      </c>
      <c r="J14" s="14">
        <f t="shared" si="4"/>
        <v>1328</v>
      </c>
      <c r="K14" s="14">
        <f t="shared" si="4"/>
        <v>1091</v>
      </c>
      <c r="L14" s="14">
        <f>+L15+L16+L17</f>
        <v>1191</v>
      </c>
      <c r="M14" s="14">
        <f>+M15+M16+M17</f>
        <v>1335</v>
      </c>
      <c r="N14" s="14">
        <f>+N15+N16+N17</f>
        <v>1155</v>
      </c>
      <c r="O14" s="14">
        <f t="shared" si="1"/>
        <v>9847</v>
      </c>
      <c r="P14" s="15">
        <f t="shared" si="2"/>
        <v>0.78175611305176251</v>
      </c>
      <c r="Q14" s="19"/>
    </row>
    <row r="15" spans="1:18" ht="27" customHeight="1" x14ac:dyDescent="0.2">
      <c r="A15" s="2"/>
      <c r="B15" s="6"/>
      <c r="C15" s="10"/>
      <c r="D15" s="40" t="s">
        <v>12</v>
      </c>
      <c r="E15" s="24" t="s">
        <v>8</v>
      </c>
      <c r="F15" s="19">
        <v>10000</v>
      </c>
      <c r="G15" s="20">
        <v>1016</v>
      </c>
      <c r="H15" s="20">
        <v>1057</v>
      </c>
      <c r="I15" s="20">
        <v>1023</v>
      </c>
      <c r="J15" s="20">
        <v>889</v>
      </c>
      <c r="K15" s="20">
        <v>873</v>
      </c>
      <c r="L15" s="20">
        <v>1036</v>
      </c>
      <c r="M15" s="20">
        <v>959</v>
      </c>
      <c r="N15" s="20">
        <v>975</v>
      </c>
      <c r="O15" s="21">
        <f t="shared" si="1"/>
        <v>7828</v>
      </c>
      <c r="P15" s="22">
        <f t="shared" si="2"/>
        <v>0.78280000000000005</v>
      </c>
      <c r="Q15" s="17"/>
    </row>
    <row r="16" spans="1:18" ht="38.25" customHeight="1" x14ac:dyDescent="0.2">
      <c r="A16" s="2"/>
      <c r="B16" s="6"/>
      <c r="C16" s="10"/>
      <c r="D16" s="41" t="s">
        <v>13</v>
      </c>
      <c r="E16" s="24" t="s">
        <v>8</v>
      </c>
      <c r="F16" s="19">
        <v>400</v>
      </c>
      <c r="G16" s="20">
        <v>52</v>
      </c>
      <c r="H16" s="20">
        <v>34</v>
      </c>
      <c r="I16" s="20">
        <v>41</v>
      </c>
      <c r="J16" s="20">
        <v>55</v>
      </c>
      <c r="K16" s="20">
        <v>49</v>
      </c>
      <c r="L16" s="20">
        <v>44</v>
      </c>
      <c r="M16" s="20">
        <v>24</v>
      </c>
      <c r="N16" s="20">
        <v>28</v>
      </c>
      <c r="O16" s="21">
        <f t="shared" si="1"/>
        <v>327</v>
      </c>
      <c r="P16" s="22">
        <f t="shared" si="2"/>
        <v>0.8175</v>
      </c>
      <c r="Q16" s="17"/>
    </row>
    <row r="17" spans="1:18" ht="64.5" customHeight="1" x14ac:dyDescent="0.2">
      <c r="A17" s="2"/>
      <c r="B17" s="6"/>
      <c r="C17" s="10"/>
      <c r="D17" s="40" t="s">
        <v>36</v>
      </c>
      <c r="E17" s="24" t="s">
        <v>8</v>
      </c>
      <c r="F17" s="19">
        <v>2196</v>
      </c>
      <c r="G17" s="20">
        <v>189</v>
      </c>
      <c r="H17" s="34">
        <v>335</v>
      </c>
      <c r="I17" s="37" t="s">
        <v>49</v>
      </c>
      <c r="J17" s="37" t="s">
        <v>59</v>
      </c>
      <c r="K17" s="37" t="s">
        <v>62</v>
      </c>
      <c r="L17" s="37" t="s">
        <v>67</v>
      </c>
      <c r="M17" s="37" t="s">
        <v>73</v>
      </c>
      <c r="N17" s="37" t="s">
        <v>76</v>
      </c>
      <c r="O17" s="21">
        <f t="shared" si="1"/>
        <v>1692</v>
      </c>
      <c r="P17" s="22">
        <f t="shared" si="2"/>
        <v>0.77049180327868849</v>
      </c>
      <c r="Q17" s="17"/>
    </row>
    <row r="18" spans="1:18" ht="66.75" customHeight="1" x14ac:dyDescent="0.2">
      <c r="A18" s="2"/>
      <c r="B18" s="6"/>
      <c r="C18" s="3" t="s">
        <v>45</v>
      </c>
      <c r="D18" s="10"/>
      <c r="E18" s="13" t="s">
        <v>3</v>
      </c>
      <c r="F18" s="25">
        <v>11755</v>
      </c>
      <c r="G18" s="26">
        <v>234</v>
      </c>
      <c r="H18" s="35">
        <v>401</v>
      </c>
      <c r="I18" s="35">
        <v>294</v>
      </c>
      <c r="J18" s="35">
        <v>274</v>
      </c>
      <c r="K18" s="35">
        <v>265</v>
      </c>
      <c r="L18" s="35">
        <v>291</v>
      </c>
      <c r="M18" s="35">
        <v>418</v>
      </c>
      <c r="N18" s="35">
        <v>452</v>
      </c>
      <c r="O18" s="14">
        <f t="shared" si="1"/>
        <v>2629</v>
      </c>
      <c r="P18" s="15">
        <f t="shared" si="2"/>
        <v>0.22364951084644832</v>
      </c>
      <c r="Q18" s="19"/>
    </row>
    <row r="19" spans="1:18" ht="116.25" customHeight="1" x14ac:dyDescent="0.2">
      <c r="A19" s="2"/>
      <c r="B19" s="12"/>
      <c r="C19" s="10"/>
      <c r="D19" s="8" t="s">
        <v>14</v>
      </c>
      <c r="E19" s="24" t="s">
        <v>7</v>
      </c>
      <c r="F19" s="19">
        <v>12540</v>
      </c>
      <c r="G19" s="20">
        <v>1310</v>
      </c>
      <c r="H19" s="20">
        <v>794</v>
      </c>
      <c r="I19" s="20">
        <v>855</v>
      </c>
      <c r="J19" s="20">
        <v>1081</v>
      </c>
      <c r="K19" s="20">
        <v>823</v>
      </c>
      <c r="L19" s="20">
        <v>1023</v>
      </c>
      <c r="M19" s="20">
        <v>955</v>
      </c>
      <c r="N19" s="20">
        <v>694</v>
      </c>
      <c r="O19" s="21">
        <f t="shared" si="1"/>
        <v>7535</v>
      </c>
      <c r="P19" s="22">
        <f t="shared" si="2"/>
        <v>0.60087719298245612</v>
      </c>
      <c r="Q19" s="5"/>
    </row>
    <row r="20" spans="1:18" ht="84.75" customHeight="1" x14ac:dyDescent="0.2">
      <c r="A20" s="2"/>
      <c r="B20" s="12"/>
      <c r="C20" s="10"/>
      <c r="D20" s="8" t="s">
        <v>47</v>
      </c>
      <c r="E20" s="24" t="s">
        <v>5</v>
      </c>
      <c r="F20" s="19">
        <v>600</v>
      </c>
      <c r="G20" s="20">
        <v>95</v>
      </c>
      <c r="H20" s="20">
        <v>56</v>
      </c>
      <c r="I20" s="20">
        <v>59</v>
      </c>
      <c r="J20" s="20">
        <v>79</v>
      </c>
      <c r="K20" s="20">
        <v>47</v>
      </c>
      <c r="L20" s="20">
        <v>51</v>
      </c>
      <c r="M20" s="20">
        <v>46</v>
      </c>
      <c r="N20" s="20">
        <v>73</v>
      </c>
      <c r="O20" s="21">
        <f t="shared" si="1"/>
        <v>506</v>
      </c>
      <c r="P20" s="22">
        <f t="shared" si="2"/>
        <v>0.84333333333333338</v>
      </c>
      <c r="Q20" s="5"/>
    </row>
    <row r="21" spans="1:18" ht="43.5" customHeight="1" x14ac:dyDescent="0.2">
      <c r="A21" s="2"/>
      <c r="B21" s="12"/>
      <c r="C21" s="10"/>
      <c r="D21" s="8" t="s">
        <v>38</v>
      </c>
      <c r="E21" s="24" t="s">
        <v>5</v>
      </c>
      <c r="F21" s="19">
        <v>135</v>
      </c>
      <c r="G21" s="27" t="s">
        <v>49</v>
      </c>
      <c r="H21" s="27" t="s">
        <v>51</v>
      </c>
      <c r="I21" s="27" t="s">
        <v>55</v>
      </c>
      <c r="J21" s="27" t="s">
        <v>49</v>
      </c>
      <c r="K21" s="27" t="s">
        <v>51</v>
      </c>
      <c r="L21" s="27" t="s">
        <v>68</v>
      </c>
      <c r="M21" s="27" t="s">
        <v>49</v>
      </c>
      <c r="N21" s="27" t="s">
        <v>55</v>
      </c>
      <c r="O21" s="21">
        <f t="shared" si="1"/>
        <v>10</v>
      </c>
      <c r="P21" s="22">
        <f t="shared" si="2"/>
        <v>7.407407407407407E-2</v>
      </c>
      <c r="Q21" s="5"/>
    </row>
    <row r="22" spans="1:18" ht="85.5" customHeight="1" x14ac:dyDescent="0.2">
      <c r="A22" s="2"/>
      <c r="B22" s="12"/>
      <c r="C22" s="10"/>
      <c r="D22" s="8" t="s">
        <v>39</v>
      </c>
      <c r="E22" s="18" t="s">
        <v>5</v>
      </c>
      <c r="F22" s="19">
        <v>1500</v>
      </c>
      <c r="G22" s="20">
        <v>59</v>
      </c>
      <c r="H22" s="37" t="s">
        <v>49</v>
      </c>
      <c r="I22" s="20">
        <v>132</v>
      </c>
      <c r="J22" s="20">
        <v>227</v>
      </c>
      <c r="K22" s="20">
        <v>228</v>
      </c>
      <c r="L22" s="20">
        <v>218</v>
      </c>
      <c r="M22" s="20">
        <v>273</v>
      </c>
      <c r="N22" s="20">
        <v>228</v>
      </c>
      <c r="O22" s="21">
        <f t="shared" si="1"/>
        <v>1365</v>
      </c>
      <c r="P22" s="22">
        <f t="shared" si="2"/>
        <v>0.91</v>
      </c>
      <c r="Q22" s="5"/>
    </row>
    <row r="23" spans="1:18" ht="38.25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7" t="s">
        <v>49</v>
      </c>
      <c r="H23" s="27" t="s">
        <v>52</v>
      </c>
      <c r="I23" s="27" t="s">
        <v>56</v>
      </c>
      <c r="J23" s="27" t="s">
        <v>60</v>
      </c>
      <c r="K23" s="27" t="s">
        <v>63</v>
      </c>
      <c r="L23" s="27" t="s">
        <v>69</v>
      </c>
      <c r="M23" s="27" t="s">
        <v>74</v>
      </c>
      <c r="N23" s="27" t="s">
        <v>77</v>
      </c>
      <c r="O23" s="21">
        <f t="shared" si="1"/>
        <v>381</v>
      </c>
      <c r="P23" s="22">
        <f t="shared" si="2"/>
        <v>1.27</v>
      </c>
      <c r="Q23" s="17"/>
    </row>
    <row r="24" spans="1:18" ht="54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0">
        <v>5091</v>
      </c>
      <c r="I24" s="20">
        <v>25034</v>
      </c>
      <c r="J24" s="20">
        <v>14505</v>
      </c>
      <c r="K24" s="20">
        <v>4804</v>
      </c>
      <c r="L24" s="20">
        <v>7599</v>
      </c>
      <c r="M24" s="20">
        <v>7055</v>
      </c>
      <c r="N24" s="20">
        <v>10535</v>
      </c>
      <c r="O24" s="21">
        <f t="shared" si="1"/>
        <v>80102</v>
      </c>
      <c r="P24" s="22">
        <f t="shared" si="2"/>
        <v>0.83139070235710499</v>
      </c>
      <c r="Q24" s="17"/>
    </row>
    <row r="25" spans="1:18" ht="86.25" customHeight="1" x14ac:dyDescent="0.2">
      <c r="A25" s="2"/>
      <c r="B25" s="6"/>
      <c r="C25" s="30" t="s">
        <v>37</v>
      </c>
      <c r="D25" s="3"/>
      <c r="E25" s="23" t="s">
        <v>3</v>
      </c>
      <c r="F25" s="25">
        <v>4068</v>
      </c>
      <c r="G25" s="28" t="s">
        <v>49</v>
      </c>
      <c r="H25" s="28" t="s">
        <v>53</v>
      </c>
      <c r="I25" s="28" t="s">
        <v>57</v>
      </c>
      <c r="J25" s="28" t="s">
        <v>49</v>
      </c>
      <c r="K25" s="28" t="s">
        <v>64</v>
      </c>
      <c r="L25" s="28" t="s">
        <v>70</v>
      </c>
      <c r="M25" s="28" t="s">
        <v>49</v>
      </c>
      <c r="N25" s="28" t="s">
        <v>78</v>
      </c>
      <c r="O25" s="14">
        <f t="shared" si="1"/>
        <v>656</v>
      </c>
      <c r="P25" s="15">
        <f t="shared" si="2"/>
        <v>0.16125860373647985</v>
      </c>
      <c r="Q25" s="17"/>
    </row>
    <row r="26" spans="1:18" ht="48.75" customHeight="1" x14ac:dyDescent="0.2">
      <c r="A26" s="47" t="s">
        <v>26</v>
      </c>
      <c r="B26" s="47"/>
      <c r="C26" s="49" t="s">
        <v>31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</row>
    <row r="27" spans="1:18" ht="24" customHeight="1" x14ac:dyDescent="0.2">
      <c r="A27" s="47" t="s">
        <v>27</v>
      </c>
      <c r="B27" s="47"/>
      <c r="C27" s="48" t="s">
        <v>32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8" ht="63.75" customHeight="1" x14ac:dyDescent="0.2">
      <c r="A28" s="31">
        <v>2</v>
      </c>
      <c r="B28" s="32" t="s">
        <v>17</v>
      </c>
      <c r="C28" s="2"/>
      <c r="D28" s="2"/>
      <c r="E28" s="13" t="s">
        <v>6</v>
      </c>
      <c r="F28" s="25">
        <f t="shared" ref="F28" si="5">+F29+F30</f>
        <v>70944</v>
      </c>
      <c r="G28" s="25">
        <f t="shared" ref="G28:L28" si="6">+G29+G30</f>
        <v>6084</v>
      </c>
      <c r="H28" s="36">
        <f t="shared" si="6"/>
        <v>6124</v>
      </c>
      <c r="I28" s="36">
        <f t="shared" si="6"/>
        <v>5158</v>
      </c>
      <c r="J28" s="36">
        <f t="shared" si="6"/>
        <v>5967</v>
      </c>
      <c r="K28" s="36">
        <f t="shared" si="6"/>
        <v>5692</v>
      </c>
      <c r="L28" s="36">
        <f t="shared" si="6"/>
        <v>5725</v>
      </c>
      <c r="M28" s="36">
        <f>+M29+M30</f>
        <v>6116</v>
      </c>
      <c r="N28" s="36">
        <f>+N29+N30</f>
        <v>5449</v>
      </c>
      <c r="O28" s="14">
        <f>+G28+H28+I28+J28+K28+L28+M28+N28</f>
        <v>46315</v>
      </c>
      <c r="P28" s="15">
        <f>+O28/F28</f>
        <v>0.65283885881822279</v>
      </c>
      <c r="Q28" s="9"/>
      <c r="R28" s="38"/>
    </row>
    <row r="29" spans="1:18" ht="66.75" customHeight="1" x14ac:dyDescent="0.2">
      <c r="A29" s="2"/>
      <c r="B29" s="11"/>
      <c r="C29" s="30" t="s">
        <v>18</v>
      </c>
      <c r="D29" s="2"/>
      <c r="E29" s="13" t="s">
        <v>6</v>
      </c>
      <c r="F29" s="25">
        <v>70047</v>
      </c>
      <c r="G29" s="26">
        <v>5970</v>
      </c>
      <c r="H29" s="35">
        <v>6004</v>
      </c>
      <c r="I29" s="35">
        <v>5056</v>
      </c>
      <c r="J29" s="35">
        <v>5814</v>
      </c>
      <c r="K29" s="35">
        <v>5570</v>
      </c>
      <c r="L29" s="35">
        <v>5577</v>
      </c>
      <c r="M29" s="35">
        <v>6019</v>
      </c>
      <c r="N29" s="35">
        <v>5429</v>
      </c>
      <c r="O29" s="14">
        <f>+G29+H29+I29+J29+K29+L29+M29+N29</f>
        <v>45439</v>
      </c>
      <c r="P29" s="15">
        <f>+O29/F29</f>
        <v>0.64869302040058818</v>
      </c>
      <c r="Q29" s="4"/>
      <c r="R29" s="38"/>
    </row>
    <row r="30" spans="1:18" ht="83.25" customHeight="1" x14ac:dyDescent="0.2">
      <c r="A30" s="2"/>
      <c r="B30" s="6"/>
      <c r="C30" s="30" t="s">
        <v>19</v>
      </c>
      <c r="D30" s="2"/>
      <c r="E30" s="13" t="s">
        <v>6</v>
      </c>
      <c r="F30" s="25">
        <v>897</v>
      </c>
      <c r="G30" s="26">
        <v>114</v>
      </c>
      <c r="H30" s="35">
        <v>120</v>
      </c>
      <c r="I30" s="35">
        <v>102</v>
      </c>
      <c r="J30" s="35">
        <v>153</v>
      </c>
      <c r="K30" s="35">
        <v>122</v>
      </c>
      <c r="L30" s="35">
        <v>148</v>
      </c>
      <c r="M30" s="35">
        <v>97</v>
      </c>
      <c r="N30" s="35">
        <v>20</v>
      </c>
      <c r="O30" s="14">
        <f>+G30+H30+I30+J30+K30+L30+M30+N30</f>
        <v>876</v>
      </c>
      <c r="P30" s="15">
        <f>+O30/F30</f>
        <v>0.97658862876254182</v>
      </c>
      <c r="Q30" s="4"/>
      <c r="R30" s="38"/>
    </row>
    <row r="32" spans="1:18" x14ac:dyDescent="0.2">
      <c r="K32" s="38"/>
    </row>
    <row r="33" spans="6:14" x14ac:dyDescent="0.2">
      <c r="F33" s="38"/>
      <c r="L33" s="38"/>
      <c r="M33" s="38"/>
      <c r="N33" s="38"/>
    </row>
    <row r="34" spans="6:14" x14ac:dyDescent="0.2">
      <c r="F34" s="38"/>
    </row>
    <row r="39" spans="6:14" x14ac:dyDescent="0.2">
      <c r="F39" s="38"/>
    </row>
  </sheetData>
  <mergeCells count="17">
    <mergeCell ref="A1:Q1"/>
    <mergeCell ref="A2:Q2"/>
    <mergeCell ref="C6:Q6"/>
    <mergeCell ref="A3:Q3"/>
    <mergeCell ref="A4:B4"/>
    <mergeCell ref="A5:B5"/>
    <mergeCell ref="A6:B6"/>
    <mergeCell ref="C4:Q4"/>
    <mergeCell ref="C5:Q5"/>
    <mergeCell ref="A7:B7"/>
    <mergeCell ref="A8:B8"/>
    <mergeCell ref="A26:B26"/>
    <mergeCell ref="A27:B27"/>
    <mergeCell ref="C8:Q8"/>
    <mergeCell ref="C26:Q26"/>
    <mergeCell ref="C27:Q27"/>
    <mergeCell ref="C7:Q7"/>
  </mergeCells>
  <phoneticPr fontId="21" type="noConversion"/>
  <printOptions horizontalCentered="1"/>
  <pageMargins left="0.43307086614173229" right="0.43307086614173229" top="0.74803149606299213" bottom="0.74803149606299213" header="0.31496062992125984" footer="0.31496062992125984"/>
  <pageSetup paperSize="345" scale="8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2023-09-06T01:50:09Z</cp:lastPrinted>
  <dcterms:created xsi:type="dcterms:W3CDTF">2019-01-08T14:24:40Z</dcterms:created>
  <dcterms:modified xsi:type="dcterms:W3CDTF">2023-09-06T01:51:14Z</dcterms:modified>
</cp:coreProperties>
</file>