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ENERO\"/>
    </mc:Choice>
  </mc:AlternateContent>
  <xr:revisionPtr revIDLastSave="0" documentId="8_{23E80AEE-07AA-4B07-89DA-7E8AF49E1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" sheetId="1" r:id="rId1"/>
  </sheets>
  <definedNames>
    <definedName name="_xlnm.Print_Titles" localSheetId="0">EJECUCION!$9:$9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28" i="1"/>
  <c r="K27" i="1"/>
  <c r="K26" i="1"/>
  <c r="K24" i="1"/>
  <c r="K23" i="1"/>
  <c r="K22" i="1"/>
  <c r="K21" i="1"/>
  <c r="K20" i="1"/>
  <c r="K18" i="1"/>
  <c r="K17" i="1"/>
  <c r="K16" i="1"/>
  <c r="K14" i="1"/>
  <c r="K12" i="1"/>
  <c r="J11" i="1"/>
  <c r="I31" i="1"/>
  <c r="J31" i="1"/>
  <c r="K31" i="1" s="1"/>
  <c r="J19" i="1"/>
  <c r="K19" i="1" s="1"/>
  <c r="J15" i="1"/>
  <c r="K15" i="1" s="1"/>
  <c r="I11" i="1"/>
  <c r="H11" i="1"/>
  <c r="K11" i="1" l="1"/>
  <c r="J10" i="1"/>
  <c r="K10" i="1" s="1"/>
  <c r="L20" i="1"/>
  <c r="L21" i="1"/>
  <c r="L17" i="1"/>
  <c r="L18" i="1"/>
  <c r="L16" i="1"/>
  <c r="L14" i="1"/>
  <c r="L28" i="1"/>
  <c r="L22" i="1"/>
  <c r="L24" i="1"/>
  <c r="L26" i="1"/>
  <c r="L23" i="1"/>
  <c r="L27" i="1"/>
  <c r="L19" i="1" l="1"/>
  <c r="L12" i="1"/>
  <c r="L11" i="1"/>
  <c r="L15" i="1"/>
  <c r="L10" i="1" l="1"/>
  <c r="I42" i="1"/>
  <c r="H42" i="1"/>
  <c r="J42" i="1" l="1"/>
  <c r="L33" i="1"/>
  <c r="L31" i="1"/>
  <c r="L32" i="1" l="1"/>
  <c r="K42" i="1" l="1"/>
  <c r="L42" i="1" s="1"/>
</calcChain>
</file>

<file path=xl/sharedStrings.xml><?xml version="1.0" encoding="utf-8"?>
<sst xmlns="http://schemas.openxmlformats.org/spreadsheetml/2006/main" count="78" uniqueCount="58">
  <si>
    <t>UNIDAD DE MEDIDA</t>
  </si>
  <si>
    <t xml:space="preserve">ACCIONES </t>
  </si>
  <si>
    <t>Documento</t>
  </si>
  <si>
    <t xml:space="preserve">Persona </t>
  </si>
  <si>
    <t>Persona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</si>
  <si>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</si>
  <si>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</si>
  <si>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</si>
  <si>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</si>
  <si>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</si>
  <si>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</si>
  <si>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</si>
  <si>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</si>
  <si>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</si>
  <si>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</si>
  <si>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</si>
  <si>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</si>
  <si>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</si>
  <si>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que informan y publican sus productos y servicios que comercializan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</si>
  <si>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</si>
  <si>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</si>
  <si>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</si>
  <si>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</si>
  <si>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</si>
  <si>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</si>
  <si>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</si>
  <si>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</si>
  <si>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</si>
  <si>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</si>
  <si>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</si>
  <si>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</si>
  <si>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</si>
  <si>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</si>
  <si>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</si>
  <si>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</si>
  <si>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</si>
  <si>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 xml:space="preserve">META VIGENTE  </t>
  </si>
  <si>
    <t xml:space="preserve">Verificación de certificados de Calibración de instrumentos de medición y pesaje </t>
  </si>
  <si>
    <t xml:space="preserve">Consumidores beneficiados con servicios de asistencia, protección y educación sobre sus derechos y obligaciones </t>
  </si>
  <si>
    <t>Tasa de atención de los derechos y obligaciones del consumidor.</t>
  </si>
  <si>
    <t>Personas capacitadas en servicios financieros</t>
  </si>
  <si>
    <t>Resolución de quejas de distintas actividades económicas</t>
  </si>
  <si>
    <t>Resolución de quejas de servicios financieros</t>
  </si>
  <si>
    <t>Eventos de promoción  de los derechos de los consumidores y obligaciones de los proveedores</t>
  </si>
  <si>
    <t>Feria de Educación Financiera</t>
  </si>
  <si>
    <t>Población orientada a través de la información brindada a los medios de comunicación de las acciones de DIACO.</t>
  </si>
  <si>
    <t xml:space="preserve">Consumidores y usuarios capacitados sobre derechos  y obligaciones  
</t>
  </si>
  <si>
    <t xml:space="preserve">Empresas beneficiadas con resoluciones de autorización de instrumentos de control  </t>
  </si>
  <si>
    <t xml:space="preserve">Consumidores y usuarios beneficiados con servicios de  atención y resolución de quejas </t>
  </si>
  <si>
    <t xml:space="preserve">Consumidores y usuarios informados sobre derechos y obligaciones en materia de consumo   </t>
  </si>
  <si>
    <t xml:space="preserve">Supervisión a proveedores para el cumplimiento de sus obligaciones </t>
  </si>
  <si>
    <t xml:space="preserve">Supervisión a proveedores que comercializan combustibles y gas propano (GLP) en cumplimiento del Plan Centinela  </t>
  </si>
  <si>
    <t xml:space="preserve">        MINISTERIO DE ECONOMÍA 
MATRIZ DE PLANIFICACIÓN, POA 2026</t>
  </si>
  <si>
    <t>Para el 2030, se ha incrementado en 15.0 puntos porcentuales el número de consumidores, usuarios y tarjetahabientes atendidos sobre sus derechos y obligaciones. (Línea base de 59,385 en 2024 a 68,293 en 2030).</t>
  </si>
  <si>
    <t>PRESUPUESTO APROBADO MEDIANTE DECRETO 36-2024, LEY DE PRESUPUESTO GENERAL DE INGRESOS Y EGRESOS DEL ESTADO PARA EL EJERCICIO FISCAL 2025, VIGENTE PARA EL EJERCICIO FISCAL 2026</t>
  </si>
  <si>
    <t>0</t>
  </si>
  <si>
    <t>0%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</si>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</sst>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0"/>
      <color theme="0"/>
      <name val="Times New Roman"/>
      <family val="1"/>
    </font>
    <font>
      <sz val="10"/>
      <color rgb="FFFF0000"/>
      <name val="Arial"/>
      <family val="2"/>
    </font>
    <font>
      <b/>
      <sz val="12"/>
      <color rgb="FFFFFF00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  <xf numFmtId="0" fontId="1" fillId="0" borderId="1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5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vertical="top" wrapText="1"/>
    </xf>
    <xf numFmtId="0" fontId="3" fillId="0" borderId="1" xfId="1" applyBorder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justify" vertical="top" wrapText="1"/>
    </xf>
    <xf numFmtId="3" fontId="9" fillId="2" borderId="1" xfId="1" applyNumberFormat="1" applyFont="1" applyFill="1" applyBorder="1" applyAlignment="1">
      <alignment horizontal="center" vertical="top" wrapText="1"/>
    </xf>
    <xf numFmtId="0" fontId="16" fillId="2" borderId="1" xfId="9" applyFont="1" applyFill="1" applyBorder="1"/>
    <xf numFmtId="0" fontId="18" fillId="2" borderId="1" xfId="9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3" fillId="2" borderId="0" xfId="1" applyFill="1"/>
    <xf numFmtId="0" fontId="3" fillId="0" borderId="0" xfId="1"/>
    <xf numFmtId="3" fontId="3" fillId="0" borderId="1" xfId="1" applyNumberFormat="1" applyBorder="1"/>
    <xf numFmtId="3" fontId="3" fillId="0" borderId="0" xfId="1" applyNumberFormat="1"/>
    <xf numFmtId="0" fontId="11" fillId="4" borderId="6" xfId="1" applyFont="1" applyFill="1" applyBorder="1" applyAlignment="1">
      <alignment horizontal="center" vertical="top" wrapText="1"/>
    </xf>
    <xf numFmtId="0" fontId="11" fillId="4" borderId="1" xfId="1" applyFont="1" applyFill="1" applyBorder="1" applyAlignment="1">
      <alignment horizontal="center" vertical="top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9" fontId="6" fillId="3" borderId="1" xfId="11" applyFont="1" applyFill="1" applyBorder="1" applyAlignment="1">
      <alignment horizontal="center" vertical="center" wrapText="1"/>
    </xf>
    <xf numFmtId="3" fontId="19" fillId="6" borderId="1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9" fontId="9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3" fillId="0" borderId="3" xfId="1" applyBorder="1"/>
    <xf numFmtId="0" fontId="10" fillId="2" borderId="5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9" fontId="7" fillId="2" borderId="5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top" wrapText="1"/>
    </xf>
    <xf numFmtId="0" fontId="17" fillId="7" borderId="3" xfId="1" applyFont="1" applyFill="1" applyBorder="1" applyAlignment="1">
      <alignment horizontal="left" vertical="center" wrapText="1"/>
    </xf>
    <xf numFmtId="0" fontId="17" fillId="7" borderId="5" xfId="1" applyFont="1" applyFill="1" applyBorder="1" applyAlignment="1">
      <alignment horizontal="left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8" fillId="2" borderId="3" xfId="9" applyFont="1" applyFill="1" applyBorder="1" applyAlignment="1">
      <alignment horizontal="center"/>
    </xf>
    <xf numFmtId="0" fontId="18" fillId="2" borderId="5" xfId="9" applyFont="1" applyFill="1" applyBorder="1" applyAlignment="1">
      <alignment horizontal="center"/>
    </xf>
    <xf numFmtId="0" fontId="18" fillId="2" borderId="4" xfId="9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 vertical="center" wrapText="1"/>
    </xf>
    <xf numFmtId="0" fontId="14" fillId="8" borderId="2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left" vertical="center" wrapText="1"/>
    </xf>
    <xf numFmtId="0" fontId="14" fillId="8" borderId="2" xfId="1" applyFont="1" applyFill="1" applyBorder="1" applyAlignment="1">
      <alignment horizontal="left" vertical="center" wrapText="1"/>
    </xf>
    <xf numFmtId="0" fontId="14" fillId="8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</cellXfs>
  <cellStyles count="12">
    <cellStyle name="Estilo 1" xfId="10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Normal_Xl0000062" xfId="9" xr:uid="{00000000-0005-0000-0000-00000A000000}"/>
    <cellStyle name="Porcentaje" xfId="11" builtinId="5"/>
    <cellStyle name="Porcentaje 2" xfId="7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showZeros="0" tabSelected="1" zoomScale="115" zoomScaleNormal="115" zoomScaleSheetLayoutView="120" zoomScalePageLayoutView="70" workbookViewId="0">
      <selection activeCell="G10" sqref="G10"/>
    </sheetView>
  </sheetViews>
  <sheetFormatPr baseColWidth="10" defaultColWidth="11.42578125" defaultRowHeight="12.75" x14ac:dyDescent="0.2"/>
  <cols>
    <col min="1" max="1" width="4.140625" style="14" customWidth="1"/>
    <col min="2" max="2" width="11.140625" style="14" customWidth="1"/>
    <col min="3" max="3" width="4.28515625" style="14" customWidth="1"/>
    <col min="4" max="4" width="7.85546875" style="14" customWidth="1"/>
    <col min="5" max="5" width="27.28515625" style="14" customWidth="1"/>
    <col min="6" max="6" width="25" style="14" customWidth="1"/>
    <col min="7" max="7" width="12.7109375" style="14" customWidth="1"/>
    <col min="8" max="8" width="9.7109375" style="14" customWidth="1"/>
    <col min="9" max="9" width="9.7109375" style="14" hidden="1" customWidth="1"/>
    <col min="10" max="10" width="7.42578125" style="14" customWidth="1"/>
    <col min="11" max="11" width="12.140625" style="14" customWidth="1"/>
    <col min="12" max="12" width="12.42578125" style="14" customWidth="1"/>
    <col min="13" max="13" width="16.85546875" style="14" customWidth="1"/>
    <col min="14" max="16384" width="11.42578125" style="14"/>
  </cols>
  <sheetData>
    <row r="2" spans="1:13" ht="28.5" customHeight="1" x14ac:dyDescent="0.2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27.95" customHeight="1" x14ac:dyDescent="0.2">
      <c r="A3" s="72" t="s">
        <v>10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13" s="13" customFormat="1" ht="22.5" customHeight="1" x14ac:dyDescent="0.2">
      <c r="A4" s="61" t="s">
        <v>26</v>
      </c>
      <c r="B4" s="61"/>
      <c r="C4" s="61"/>
      <c r="D4" s="61"/>
      <c r="E4" s="60" t="s">
        <v>29</v>
      </c>
      <c r="F4" s="60"/>
      <c r="G4" s="60"/>
      <c r="H4" s="60"/>
      <c r="I4" s="60"/>
      <c r="J4" s="60"/>
      <c r="K4" s="60"/>
      <c r="L4" s="60"/>
      <c r="M4" s="60"/>
    </row>
    <row r="5" spans="1:13" s="13" customFormat="1" ht="30.75" customHeight="1" x14ac:dyDescent="0.2">
      <c r="A5" s="61" t="s">
        <v>19</v>
      </c>
      <c r="B5" s="61"/>
      <c r="C5" s="61"/>
      <c r="D5" s="61"/>
      <c r="E5" s="60" t="s">
        <v>53</v>
      </c>
      <c r="F5" s="60"/>
      <c r="G5" s="60"/>
      <c r="H5" s="60"/>
      <c r="I5" s="60"/>
      <c r="J5" s="60"/>
      <c r="K5" s="60"/>
      <c r="L5" s="60"/>
      <c r="M5" s="60"/>
    </row>
    <row r="6" spans="1:13" s="13" customFormat="1" ht="24.75" customHeight="1" x14ac:dyDescent="0.2">
      <c r="A6" s="75" t="s">
        <v>35</v>
      </c>
      <c r="B6" s="76"/>
      <c r="C6" s="76"/>
      <c r="D6" s="77"/>
      <c r="E6" s="65" t="s">
        <v>39</v>
      </c>
      <c r="F6" s="66"/>
      <c r="G6" s="66"/>
      <c r="H6" s="66"/>
      <c r="I6" s="66"/>
      <c r="J6" s="66"/>
      <c r="K6" s="66"/>
      <c r="L6" s="66"/>
      <c r="M6" s="67"/>
    </row>
    <row r="7" spans="1:13" s="13" customFormat="1" ht="39.75" customHeight="1" x14ac:dyDescent="0.2">
      <c r="A7" s="80" t="s">
        <v>27</v>
      </c>
      <c r="B7" s="80"/>
      <c r="C7" s="80"/>
      <c r="D7" s="80"/>
      <c r="E7" s="78" t="s">
        <v>30</v>
      </c>
      <c r="F7" s="78"/>
      <c r="G7" s="78"/>
      <c r="H7" s="78"/>
      <c r="I7" s="78"/>
      <c r="J7" s="78"/>
      <c r="K7" s="78"/>
      <c r="L7" s="78"/>
      <c r="M7" s="78"/>
    </row>
    <row r="8" spans="1:13" s="13" customFormat="1" ht="21" customHeight="1" x14ac:dyDescent="0.2">
      <c r="A8" s="80" t="s">
        <v>28</v>
      </c>
      <c r="B8" s="80"/>
      <c r="C8" s="80"/>
      <c r="D8" s="80"/>
      <c r="E8" s="82" t="s">
        <v>31</v>
      </c>
      <c r="F8" s="82"/>
      <c r="G8" s="82"/>
      <c r="H8" s="82"/>
      <c r="I8" s="82"/>
      <c r="J8" s="82"/>
      <c r="K8" s="82"/>
      <c r="L8" s="82"/>
      <c r="M8" s="82"/>
    </row>
    <row r="9" spans="1:13" ht="57" customHeight="1" x14ac:dyDescent="0.2">
      <c r="A9" s="41" t="s">
        <v>34</v>
      </c>
      <c r="B9" s="68" t="s">
        <v>20</v>
      </c>
      <c r="C9" s="68"/>
      <c r="D9" s="68"/>
      <c r="E9" s="39" t="s">
        <v>21</v>
      </c>
      <c r="F9" s="39" t="s">
        <v>1</v>
      </c>
      <c r="G9" s="39" t="s">
        <v>0</v>
      </c>
      <c r="H9" s="39" t="s">
        <v>22</v>
      </c>
      <c r="I9" s="39" t="s">
        <v>36</v>
      </c>
      <c r="J9" s="39" t="s">
        <v>57</v>
      </c>
      <c r="K9" s="42" t="s">
        <v>23</v>
      </c>
      <c r="L9" s="42" t="s">
        <v>24</v>
      </c>
      <c r="M9" s="42" t="s">
        <v>25</v>
      </c>
    </row>
    <row r="10" spans="1:13" ht="66" customHeight="1" x14ac:dyDescent="0.2">
      <c r="A10" s="40">
        <v>1</v>
      </c>
      <c r="B10" s="56" t="s">
        <v>38</v>
      </c>
      <c r="C10" s="57"/>
      <c r="D10" s="58"/>
      <c r="E10" s="9"/>
      <c r="F10" s="15"/>
      <c r="G10" s="27" t="s">
        <v>4</v>
      </c>
      <c r="H10" s="23">
        <v>57432</v>
      </c>
      <c r="I10" s="23">
        <v>57432</v>
      </c>
      <c r="J10" s="23">
        <f>+J11+J19+J22</f>
        <v>5577</v>
      </c>
      <c r="K10" s="23">
        <f>+J10</f>
        <v>5577</v>
      </c>
      <c r="L10" s="31">
        <f>+K10/I10</f>
        <v>9.710614291684079E-2</v>
      </c>
      <c r="M10" s="17"/>
    </row>
    <row r="11" spans="1:13" ht="43.5" customHeight="1" x14ac:dyDescent="0.2">
      <c r="A11" s="3"/>
      <c r="B11" s="55"/>
      <c r="C11" s="55"/>
      <c r="D11" s="55"/>
      <c r="E11" s="5" t="s">
        <v>46</v>
      </c>
      <c r="F11" s="4"/>
      <c r="G11" s="27" t="s">
        <v>3</v>
      </c>
      <c r="H11" s="23">
        <f>+H12+H13+H14</f>
        <v>45807</v>
      </c>
      <c r="I11" s="23">
        <f>+I12+I13+I14</f>
        <v>45807</v>
      </c>
      <c r="J11" s="23">
        <f>+J12+J13+J14</f>
        <v>4512</v>
      </c>
      <c r="K11" s="23">
        <f>+J11</f>
        <v>4512</v>
      </c>
      <c r="L11" s="31">
        <f>+K11/I11</f>
        <v>9.8500229222607899E-2</v>
      </c>
      <c r="M11" s="2"/>
    </row>
    <row r="12" spans="1:13" ht="25.5" customHeight="1" x14ac:dyDescent="0.2">
      <c r="A12" s="3"/>
      <c r="B12" s="55"/>
      <c r="C12" s="55"/>
      <c r="D12" s="55"/>
      <c r="E12" s="5"/>
      <c r="F12" s="37" t="s">
        <v>11</v>
      </c>
      <c r="G12" s="30" t="s">
        <v>4</v>
      </c>
      <c r="H12" s="24">
        <v>23787</v>
      </c>
      <c r="I12" s="24">
        <v>23787</v>
      </c>
      <c r="J12" s="28">
        <v>462</v>
      </c>
      <c r="K12" s="25">
        <f>+J12</f>
        <v>462</v>
      </c>
      <c r="L12" s="33">
        <f>+K12/I12</f>
        <v>1.9422373565392861E-2</v>
      </c>
      <c r="M12" s="2"/>
    </row>
    <row r="13" spans="1:13" ht="27.75" customHeight="1" x14ac:dyDescent="0.2">
      <c r="A13" s="3"/>
      <c r="B13" s="55"/>
      <c r="C13" s="55"/>
      <c r="D13" s="55"/>
      <c r="E13" s="7"/>
      <c r="F13" s="37" t="s">
        <v>40</v>
      </c>
      <c r="G13" s="30" t="s">
        <v>3</v>
      </c>
      <c r="H13" s="24">
        <v>7020</v>
      </c>
      <c r="I13" s="24">
        <v>7020</v>
      </c>
      <c r="J13" s="32" t="s">
        <v>55</v>
      </c>
      <c r="K13" s="32" t="s">
        <v>55</v>
      </c>
      <c r="L13" s="34" t="s">
        <v>56</v>
      </c>
      <c r="M13" s="6"/>
    </row>
    <row r="14" spans="1:13" ht="30.75" customHeight="1" x14ac:dyDescent="0.2">
      <c r="A14" s="3"/>
      <c r="B14" s="55"/>
      <c r="C14" s="55"/>
      <c r="D14" s="55"/>
      <c r="E14" s="7"/>
      <c r="F14" s="37" t="s">
        <v>12</v>
      </c>
      <c r="G14" s="30" t="s">
        <v>3</v>
      </c>
      <c r="H14" s="25">
        <v>15000</v>
      </c>
      <c r="I14" s="25">
        <v>15000</v>
      </c>
      <c r="J14" s="28">
        <v>4050</v>
      </c>
      <c r="K14" s="25">
        <f t="shared" ref="K14:K24" si="0">+J14</f>
        <v>4050</v>
      </c>
      <c r="L14" s="33">
        <f t="shared" ref="L14:L24" si="1">+K14/I14</f>
        <v>0.27</v>
      </c>
      <c r="M14" s="6"/>
    </row>
    <row r="15" spans="1:13" ht="39" customHeight="1" x14ac:dyDescent="0.2">
      <c r="A15" s="3"/>
      <c r="B15" s="55"/>
      <c r="C15" s="55"/>
      <c r="D15" s="55"/>
      <c r="E15" s="37" t="s">
        <v>47</v>
      </c>
      <c r="F15" s="4"/>
      <c r="G15" s="27" t="s">
        <v>9</v>
      </c>
      <c r="H15" s="26">
        <v>12596</v>
      </c>
      <c r="I15" s="26">
        <v>12596</v>
      </c>
      <c r="J15" s="29">
        <f>+J16+J17+J18</f>
        <v>905</v>
      </c>
      <c r="K15" s="23">
        <f t="shared" si="0"/>
        <v>905</v>
      </c>
      <c r="L15" s="31">
        <f t="shared" si="1"/>
        <v>7.1848205779612581E-2</v>
      </c>
      <c r="M15" s="2"/>
    </row>
    <row r="16" spans="1:13" ht="23.25" customHeight="1" x14ac:dyDescent="0.2">
      <c r="A16" s="3"/>
      <c r="B16" s="55"/>
      <c r="C16" s="55"/>
      <c r="D16" s="55"/>
      <c r="E16" s="10"/>
      <c r="F16" s="37" t="s">
        <v>13</v>
      </c>
      <c r="G16" s="30" t="s">
        <v>9</v>
      </c>
      <c r="H16" s="24">
        <v>10000</v>
      </c>
      <c r="I16" s="24">
        <v>10000</v>
      </c>
      <c r="J16" s="28">
        <v>780</v>
      </c>
      <c r="K16" s="25">
        <f t="shared" si="0"/>
        <v>780</v>
      </c>
      <c r="L16" s="33">
        <f t="shared" si="1"/>
        <v>7.8E-2</v>
      </c>
      <c r="M16" s="2"/>
    </row>
    <row r="17" spans="1:13" ht="30.75" customHeight="1" x14ac:dyDescent="0.2">
      <c r="A17" s="3"/>
      <c r="B17" s="55"/>
      <c r="C17" s="55"/>
      <c r="D17" s="55"/>
      <c r="E17" s="10"/>
      <c r="F17" s="37" t="s">
        <v>14</v>
      </c>
      <c r="G17" s="30" t="s">
        <v>9</v>
      </c>
      <c r="H17" s="24">
        <v>400</v>
      </c>
      <c r="I17" s="24">
        <v>400</v>
      </c>
      <c r="J17" s="28">
        <v>34</v>
      </c>
      <c r="K17" s="25">
        <f t="shared" si="0"/>
        <v>34</v>
      </c>
      <c r="L17" s="33">
        <f t="shared" si="1"/>
        <v>8.5000000000000006E-2</v>
      </c>
      <c r="M17" s="2"/>
    </row>
    <row r="18" spans="1:13" ht="43.5" customHeight="1" x14ac:dyDescent="0.2">
      <c r="A18" s="3"/>
      <c r="B18" s="55"/>
      <c r="C18" s="55"/>
      <c r="D18" s="55"/>
      <c r="E18" s="10"/>
      <c r="F18" s="37" t="s">
        <v>37</v>
      </c>
      <c r="G18" s="30" t="s">
        <v>9</v>
      </c>
      <c r="H18" s="24">
        <v>2196</v>
      </c>
      <c r="I18" s="24">
        <v>2196</v>
      </c>
      <c r="J18" s="28">
        <v>91</v>
      </c>
      <c r="K18" s="25">
        <f t="shared" si="0"/>
        <v>91</v>
      </c>
      <c r="L18" s="33">
        <f t="shared" si="1"/>
        <v>4.1438979963570127E-2</v>
      </c>
      <c r="M18" s="6"/>
    </row>
    <row r="19" spans="1:13" ht="48" customHeight="1" x14ac:dyDescent="0.2">
      <c r="A19" s="3"/>
      <c r="B19" s="84"/>
      <c r="C19" s="85"/>
      <c r="D19" s="86"/>
      <c r="E19" s="37" t="s">
        <v>48</v>
      </c>
      <c r="F19" s="4"/>
      <c r="G19" s="27" t="s">
        <v>3</v>
      </c>
      <c r="H19" s="26">
        <v>8451</v>
      </c>
      <c r="I19" s="26">
        <v>8451</v>
      </c>
      <c r="J19" s="29">
        <f>+J20+J21</f>
        <v>861</v>
      </c>
      <c r="K19" s="23">
        <f t="shared" si="0"/>
        <v>861</v>
      </c>
      <c r="L19" s="31">
        <f t="shared" si="1"/>
        <v>0.10188143414980476</v>
      </c>
      <c r="M19" s="6"/>
    </row>
    <row r="20" spans="1:13" ht="30.75" customHeight="1" x14ac:dyDescent="0.2">
      <c r="A20" s="3"/>
      <c r="B20" s="10"/>
      <c r="C20" s="11"/>
      <c r="D20" s="12"/>
      <c r="E20" s="5"/>
      <c r="F20" s="37" t="s">
        <v>41</v>
      </c>
      <c r="G20" s="30" t="s">
        <v>4</v>
      </c>
      <c r="H20" s="24">
        <v>3925</v>
      </c>
      <c r="I20" s="24">
        <v>3925</v>
      </c>
      <c r="J20" s="28">
        <v>732</v>
      </c>
      <c r="K20" s="25">
        <f t="shared" si="0"/>
        <v>732</v>
      </c>
      <c r="L20" s="33">
        <f t="shared" si="1"/>
        <v>0.18649681528662421</v>
      </c>
      <c r="M20" s="6"/>
    </row>
    <row r="21" spans="1:13" ht="29.25" customHeight="1" x14ac:dyDescent="0.2">
      <c r="A21" s="3"/>
      <c r="B21" s="10"/>
      <c r="C21" s="11"/>
      <c r="D21" s="12"/>
      <c r="E21" s="5"/>
      <c r="F21" s="37" t="s">
        <v>42</v>
      </c>
      <c r="G21" s="30" t="s">
        <v>4</v>
      </c>
      <c r="H21" s="24">
        <v>4526</v>
      </c>
      <c r="I21" s="24">
        <v>4526</v>
      </c>
      <c r="J21" s="28">
        <v>129</v>
      </c>
      <c r="K21" s="25">
        <f t="shared" si="0"/>
        <v>129</v>
      </c>
      <c r="L21" s="33">
        <f t="shared" si="1"/>
        <v>2.8501988510826335E-2</v>
      </c>
      <c r="M21" s="6"/>
    </row>
    <row r="22" spans="1:13" ht="51.75" customHeight="1" x14ac:dyDescent="0.2">
      <c r="A22" s="3"/>
      <c r="B22" s="10"/>
      <c r="C22" s="11"/>
      <c r="D22" s="12"/>
      <c r="E22" s="38" t="s">
        <v>49</v>
      </c>
      <c r="F22" s="4"/>
      <c r="G22" s="27" t="s">
        <v>3</v>
      </c>
      <c r="H22" s="26">
        <v>3174</v>
      </c>
      <c r="I22" s="26">
        <v>3174</v>
      </c>
      <c r="J22" s="29">
        <v>204</v>
      </c>
      <c r="K22" s="23">
        <f t="shared" si="0"/>
        <v>204</v>
      </c>
      <c r="L22" s="31">
        <f t="shared" si="1"/>
        <v>6.4272211720226846E-2</v>
      </c>
      <c r="M22" s="6"/>
    </row>
    <row r="23" spans="1:13" ht="64.5" customHeight="1" x14ac:dyDescent="0.2">
      <c r="A23" s="3"/>
      <c r="B23" s="62"/>
      <c r="C23" s="63"/>
      <c r="D23" s="64"/>
      <c r="E23" s="8"/>
      <c r="F23" s="35" t="s">
        <v>15</v>
      </c>
      <c r="G23" s="30" t="s">
        <v>8</v>
      </c>
      <c r="H23" s="24">
        <v>14800</v>
      </c>
      <c r="I23" s="24">
        <v>14800</v>
      </c>
      <c r="J23" s="28">
        <v>726</v>
      </c>
      <c r="K23" s="25">
        <f t="shared" si="0"/>
        <v>726</v>
      </c>
      <c r="L23" s="33">
        <f t="shared" si="1"/>
        <v>4.9054054054054053E-2</v>
      </c>
      <c r="M23" s="6"/>
    </row>
    <row r="24" spans="1:13" ht="42.75" customHeight="1" x14ac:dyDescent="0.2">
      <c r="A24" s="3"/>
      <c r="B24" s="62"/>
      <c r="C24" s="63"/>
      <c r="D24" s="64"/>
      <c r="E24" s="8"/>
      <c r="F24" s="35" t="s">
        <v>43</v>
      </c>
      <c r="G24" s="30" t="s">
        <v>6</v>
      </c>
      <c r="H24" s="24">
        <v>750</v>
      </c>
      <c r="I24" s="24">
        <v>750</v>
      </c>
      <c r="J24" s="28">
        <v>14</v>
      </c>
      <c r="K24" s="25">
        <f t="shared" si="0"/>
        <v>14</v>
      </c>
      <c r="L24" s="33">
        <f t="shared" si="1"/>
        <v>1.8666666666666668E-2</v>
      </c>
      <c r="M24" s="6"/>
    </row>
    <row r="25" spans="1:13" ht="23.25" customHeight="1" x14ac:dyDescent="0.2">
      <c r="A25" s="3"/>
      <c r="B25" s="62"/>
      <c r="C25" s="63"/>
      <c r="D25" s="64"/>
      <c r="E25" s="8"/>
      <c r="F25" s="35" t="s">
        <v>44</v>
      </c>
      <c r="G25" s="30" t="s">
        <v>6</v>
      </c>
      <c r="H25" s="24">
        <v>1</v>
      </c>
      <c r="I25" s="24">
        <v>1</v>
      </c>
      <c r="J25" s="32" t="s">
        <v>55</v>
      </c>
      <c r="K25" s="36" t="s">
        <v>55</v>
      </c>
      <c r="L25" s="34" t="s">
        <v>56</v>
      </c>
      <c r="M25" s="1"/>
    </row>
    <row r="26" spans="1:13" ht="55.5" customHeight="1" x14ac:dyDescent="0.2">
      <c r="A26" s="3"/>
      <c r="B26" s="62"/>
      <c r="C26" s="63"/>
      <c r="D26" s="64"/>
      <c r="E26" s="8"/>
      <c r="F26" s="35" t="s">
        <v>45</v>
      </c>
      <c r="G26" s="30" t="s">
        <v>6</v>
      </c>
      <c r="H26" s="24">
        <v>1200</v>
      </c>
      <c r="I26" s="24">
        <v>1200</v>
      </c>
      <c r="J26" s="28">
        <v>58</v>
      </c>
      <c r="K26" s="25">
        <f>+J26</f>
        <v>58</v>
      </c>
      <c r="L26" s="33">
        <f>+K26/I26</f>
        <v>4.8333333333333332E-2</v>
      </c>
      <c r="M26" s="1"/>
    </row>
    <row r="27" spans="1:13" ht="25.5" customHeight="1" x14ac:dyDescent="0.2">
      <c r="A27" s="3"/>
      <c r="B27" s="62"/>
      <c r="C27" s="63"/>
      <c r="D27" s="64"/>
      <c r="E27" s="8"/>
      <c r="F27" s="35" t="s">
        <v>16</v>
      </c>
      <c r="G27" s="30" t="s">
        <v>2</v>
      </c>
      <c r="H27" s="24">
        <v>950</v>
      </c>
      <c r="I27" s="24">
        <v>950</v>
      </c>
      <c r="J27" s="28">
        <v>100</v>
      </c>
      <c r="K27" s="25">
        <f>+J27</f>
        <v>100</v>
      </c>
      <c r="L27" s="33">
        <f>+K27/I27</f>
        <v>0.10526315789473684</v>
      </c>
      <c r="M27" s="1"/>
    </row>
    <row r="28" spans="1:13" ht="32.25" customHeight="1" x14ac:dyDescent="0.2">
      <c r="A28" s="3"/>
      <c r="B28" s="55"/>
      <c r="C28" s="55"/>
      <c r="D28" s="55"/>
      <c r="E28" s="8"/>
      <c r="F28" s="35" t="s">
        <v>17</v>
      </c>
      <c r="G28" s="30" t="s">
        <v>5</v>
      </c>
      <c r="H28" s="24">
        <v>110347</v>
      </c>
      <c r="I28" s="24">
        <v>110347</v>
      </c>
      <c r="J28" s="28">
        <v>1516</v>
      </c>
      <c r="K28" s="25">
        <f>+J28</f>
        <v>1516</v>
      </c>
      <c r="L28" s="33">
        <f>+K28/I28</f>
        <v>1.3738479523684377E-2</v>
      </c>
      <c r="M28" s="2"/>
    </row>
    <row r="29" spans="1:13" s="13" customFormat="1" ht="45" customHeight="1" x14ac:dyDescent="0.2">
      <c r="A29" s="81" t="s">
        <v>27</v>
      </c>
      <c r="B29" s="81"/>
      <c r="C29" s="81"/>
      <c r="D29" s="81"/>
      <c r="E29" s="83" t="s">
        <v>32</v>
      </c>
      <c r="F29" s="83"/>
      <c r="G29" s="83"/>
      <c r="H29" s="83"/>
      <c r="I29" s="83"/>
      <c r="J29" s="83"/>
      <c r="K29" s="83"/>
      <c r="L29" s="83"/>
      <c r="M29" s="83"/>
    </row>
    <row r="30" spans="1:13" s="13" customFormat="1" ht="25.5" customHeight="1" x14ac:dyDescent="0.2">
      <c r="A30" s="81" t="s">
        <v>28</v>
      </c>
      <c r="B30" s="81"/>
      <c r="C30" s="81"/>
      <c r="D30" s="81"/>
      <c r="E30" s="79" t="s">
        <v>33</v>
      </c>
      <c r="F30" s="79"/>
      <c r="G30" s="79"/>
      <c r="H30" s="79"/>
      <c r="I30" s="79"/>
      <c r="J30" s="79"/>
      <c r="K30" s="79"/>
      <c r="L30" s="79"/>
      <c r="M30" s="79"/>
    </row>
    <row r="31" spans="1:13" ht="43.5" customHeight="1" x14ac:dyDescent="0.2">
      <c r="A31" s="40">
        <v>2</v>
      </c>
      <c r="B31" s="56" t="s">
        <v>50</v>
      </c>
      <c r="C31" s="57"/>
      <c r="D31" s="58"/>
      <c r="E31" s="3"/>
      <c r="F31" s="3"/>
      <c r="G31" s="27" t="s">
        <v>7</v>
      </c>
      <c r="H31" s="26">
        <v>68572</v>
      </c>
      <c r="I31" s="26">
        <f>+I32+I33</f>
        <v>68572</v>
      </c>
      <c r="J31" s="26">
        <f>+J32+J33</f>
        <v>5654</v>
      </c>
      <c r="K31" s="23">
        <f>+J31</f>
        <v>5654</v>
      </c>
      <c r="L31" s="31">
        <f>SUM(K31/I31)</f>
        <v>8.2453479554337045E-2</v>
      </c>
      <c r="M31" s="18"/>
    </row>
    <row r="32" spans="1:13" ht="49.5" customHeight="1" x14ac:dyDescent="0.2">
      <c r="A32" s="3"/>
      <c r="B32" s="59"/>
      <c r="C32" s="55"/>
      <c r="D32" s="55"/>
      <c r="E32" s="37" t="s">
        <v>18</v>
      </c>
      <c r="F32" s="4"/>
      <c r="G32" s="27" t="s">
        <v>7</v>
      </c>
      <c r="H32" s="26">
        <v>67234</v>
      </c>
      <c r="I32" s="26">
        <v>67234</v>
      </c>
      <c r="J32" s="29">
        <v>5633</v>
      </c>
      <c r="K32" s="23">
        <f>+J32</f>
        <v>5633</v>
      </c>
      <c r="L32" s="31">
        <f>SUM(K32/I32)</f>
        <v>8.3782015051908257E-2</v>
      </c>
      <c r="M32" s="6"/>
    </row>
    <row r="33" spans="1:13" ht="65.25" customHeight="1" x14ac:dyDescent="0.2">
      <c r="A33" s="3"/>
      <c r="B33" s="55"/>
      <c r="C33" s="55"/>
      <c r="D33" s="55"/>
      <c r="E33" s="37" t="s">
        <v>51</v>
      </c>
      <c r="F33" s="4"/>
      <c r="G33" s="27" t="s">
        <v>7</v>
      </c>
      <c r="H33" s="26">
        <v>1338</v>
      </c>
      <c r="I33" s="26">
        <v>1338</v>
      </c>
      <c r="J33" s="29">
        <v>21</v>
      </c>
      <c r="K33" s="23">
        <f>+J33</f>
        <v>21</v>
      </c>
      <c r="L33" s="31">
        <f>SUM(K33/I33)</f>
        <v>1.5695067264573991E-2</v>
      </c>
      <c r="M33" s="6"/>
    </row>
    <row r="34" spans="1:13" ht="3" customHeight="1" x14ac:dyDescent="0.2">
      <c r="A34" s="43"/>
      <c r="B34" s="11"/>
      <c r="C34" s="11"/>
      <c r="D34" s="11"/>
      <c r="E34" s="44"/>
      <c r="F34" s="45"/>
      <c r="G34" s="46"/>
      <c r="H34" s="47"/>
      <c r="I34" s="47"/>
      <c r="J34" s="48"/>
      <c r="K34" s="49"/>
      <c r="L34" s="50"/>
      <c r="M34" s="51"/>
    </row>
    <row r="35" spans="1:13" ht="30.75" customHeight="1" x14ac:dyDescent="0.2">
      <c r="A35" s="52" t="s">
        <v>54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4"/>
    </row>
    <row r="37" spans="1:13" x14ac:dyDescent="0.2">
      <c r="H37" s="16"/>
    </row>
    <row r="38" spans="1:13" x14ac:dyDescent="0.2">
      <c r="H38" s="16"/>
    </row>
    <row r="39" spans="1:13" x14ac:dyDescent="0.2">
      <c r="H39" s="16"/>
    </row>
    <row r="40" spans="1:13" x14ac:dyDescent="0.2">
      <c r="H40" s="16"/>
    </row>
    <row r="41" spans="1:13" ht="22.5" customHeight="1" x14ac:dyDescent="0.2"/>
    <row r="42" spans="1:13" ht="27.75" hidden="1" customHeight="1" x14ac:dyDescent="0.2">
      <c r="H42" s="2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H11+H15+H19+H22+H32+H33+#REF!+#REF!</f>
        <v>#REF!</v>
      </c>
      <c r="I42" s="2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I11+I15+I19+I22+I32+I33+#REF!+#REF!</f>
        <v>#REF!</v>
      </c>
      <c r="J42" s="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J11+J15+J19+J22+J32+J33+#REF!+#REF!</f>
        <v>#REF!</v>
      </c>
      <c r="K42" s="19" t="e">
        <f>+#REF!+#REF!+#REF!</f>
        <v>#REF!</v>
      </c>
      <c r="L42" s="21" t="e">
        <f>+K42/I42</f>
        <v>#REF!</v>
      </c>
    </row>
    <row r="43" spans="1:13" x14ac:dyDescent="0.2">
      <c r="H43" s="16"/>
      <c r="I43" s="16"/>
    </row>
  </sheetData>
  <mergeCells count="37">
    <mergeCell ref="B19:D19"/>
    <mergeCell ref="B18:D18"/>
    <mergeCell ref="B25:D25"/>
    <mergeCell ref="B11:D11"/>
    <mergeCell ref="B13:D13"/>
    <mergeCell ref="A2:M2"/>
    <mergeCell ref="A3:M3"/>
    <mergeCell ref="B33:D33"/>
    <mergeCell ref="A6:D6"/>
    <mergeCell ref="E7:M7"/>
    <mergeCell ref="E30:M30"/>
    <mergeCell ref="B12:D12"/>
    <mergeCell ref="A7:D7"/>
    <mergeCell ref="B27:D27"/>
    <mergeCell ref="A29:D29"/>
    <mergeCell ref="B16:D16"/>
    <mergeCell ref="A8:D8"/>
    <mergeCell ref="E8:M8"/>
    <mergeCell ref="B26:D26"/>
    <mergeCell ref="E29:M29"/>
    <mergeCell ref="A30:D30"/>
    <mergeCell ref="A35:M35"/>
    <mergeCell ref="B28:D28"/>
    <mergeCell ref="B31:D31"/>
    <mergeCell ref="B32:D32"/>
    <mergeCell ref="E4:M4"/>
    <mergeCell ref="A4:D4"/>
    <mergeCell ref="B23:D23"/>
    <mergeCell ref="B24:D24"/>
    <mergeCell ref="B10:D10"/>
    <mergeCell ref="E6:M6"/>
    <mergeCell ref="B14:D14"/>
    <mergeCell ref="B15:D15"/>
    <mergeCell ref="B17:D17"/>
    <mergeCell ref="E5:M5"/>
    <mergeCell ref="B9:D9"/>
    <mergeCell ref="A5:D5"/>
  </mergeCells>
  <printOptions horizontalCentered="1"/>
  <pageMargins left="0.59055118110236227" right="0.59055118110236227" top="0.39370078740157483" bottom="0.39370078740157483" header="0.59055118110236227" footer="0.59055118110236227"/>
  <pageSetup paperSize="345" scale="90" orientation="landscape" r:id="rId1"/>
  <headerFooter scaleWithDoc="0"/>
  <rowBreaks count="2" manualBreakCount="2">
    <brk id="18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2026-02-04T19:37:21Z</cp:lastPrinted>
  <dcterms:created xsi:type="dcterms:W3CDTF">2019-01-08T14:24:40Z</dcterms:created>
  <dcterms:modified xsi:type="dcterms:W3CDTF">2026-02-05T15:47:22Z</dcterms:modified>
</cp:coreProperties>
</file>