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FEBRERO\"/>
    </mc:Choice>
  </mc:AlternateContent>
  <xr:revisionPtr revIDLastSave="0" documentId="8_{91B617E0-5E15-486D-9C1D-712800880AAC}" xr6:coauthVersionLast="47" xr6:coauthVersionMax="47" xr10:uidLastSave="{00000000-0000-0000-0000-000000000000}"/>
  <bookViews>
    <workbookView xWindow="-120" yWindow="-120" windowWidth="29040" windowHeight="15720" xr2:uid="{95278A94-4AD4-482D-B147-B601432BFFFA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28" i="1"/>
  <c r="K27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1" i="1"/>
  <c r="K10" i="1"/>
  <c r="J33" i="1"/>
  <c r="J32" i="1"/>
  <c r="J31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K9" i="1"/>
  <c r="J10" i="1"/>
  <c r="J9" i="1"/>
  <c r="I9" i="1"/>
  <c r="I31" i="1"/>
  <c r="I18" i="1"/>
  <c r="I14" i="1"/>
  <c r="I10" i="1"/>
  <c r="H9" i="1"/>
  <c r="H31" i="1"/>
  <c r="H18" i="1"/>
  <c r="H14" i="1"/>
  <c r="H10" i="1"/>
  <c r="G9" i="1"/>
  <c r="G31" i="1"/>
  <c r="G18" i="1"/>
  <c r="G14" i="1"/>
  <c r="G10" i="1"/>
</calcChain>
</file>

<file path=xl/sharedStrings.xml><?xml version="1.0" encoding="utf-8"?>
<sst xmlns="http://schemas.openxmlformats.org/spreadsheetml/2006/main" count="71" uniqueCount="52">
  <si>
    <t xml:space="preserve">        MINISTERIO DE ECONOMÍA 
MATRIZ DE PLANIFICACIÓN, POA 2026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</si>
  <si>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</si>
  <si>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</si>
  <si>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</si>
  <si>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</si>
  <si>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2030, se ha incrementado en 15.0 puntos porcentuales el número de consumidores, usuarios y tarjetahabientes atendidos sobre sus derechos y obligaciones. (Línea base de 59,385 en 2024 a 68,293 en 2030).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</si>
  <si>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</si>
  <si>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</si>
  <si>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</si>
  <si>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</si>
  <si>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</si>
  <si>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</si>
  <si>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</si>
  <si>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</si>
  <si>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</si>
  <si>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</si>
  <si>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</si>
  <si>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META VIGENTE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</si>
  <si>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</si>
  <si>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</si>
  <si>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</si>
  <si>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</si>
  <si>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</si>
  <si>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>Persona</t>
  </si>
  <si>
    <t xml:space="preserve">Personas capacitadas 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</si>
  <si>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</si>
  <si>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</si>
  <si>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</si>
  <si>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</si>
  <si>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</si>
  <si>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</si>
  <si>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</si>
  <si>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</si>
  <si>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</si>
  <si>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</si>
  <si>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 xml:space="preserve">Registro y base de datos de quejas recibidas y recepción de expedientes de instrumentos de mediación y pesaje y contratos de Adhesión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</si>
  <si>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</si>
  <si>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</si>
  <si>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</si>
  <si>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</si>
  <si>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</si>
  <si>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</si>
  <si>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</si>
  <si>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</si>
  <si>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</si>
  <si>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</si>
  <si>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</si>
  <si>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</si>
  <si>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Entidad</t>
  </si>
  <si>
    <t>Registro</t>
  </si>
  <si>
    <t>FEBRERO</t>
  </si>
  <si>
    <t>Consumidores y usuarios capacitdos sobre derechos y obigaciones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</si>
</sst>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3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4" fillId="2" borderId="1" xfId="2" applyFont="1" applyFill="1" applyBorder="1"/>
    <xf numFmtId="0" fontId="9" fillId="5" borderId="1" xfId="0" applyFont="1" applyFill="1" applyBorder="1"/>
    <xf numFmtId="0" fontId="12" fillId="5" borderId="1" xfId="2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4" borderId="1" xfId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justify" vertical="center" wrapText="1"/>
    </xf>
    <xf numFmtId="0" fontId="13" fillId="4" borderId="3" xfId="1" applyFont="1" applyFill="1" applyBorder="1" applyAlignment="1">
      <alignment horizontal="justify" vertical="center" wrapText="1"/>
    </xf>
    <xf numFmtId="0" fontId="13" fillId="4" borderId="4" xfId="1" applyFont="1" applyFill="1" applyBorder="1" applyAlignment="1">
      <alignment horizontal="justify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3" xr:uid="{0EF3E16F-5999-4E6C-BA5B-5BC69F47F338}"/>
    <cellStyle name="Normal 4" xfId="1" xr:uid="{96CACF58-ADAF-4EB6-BA9F-EC2F4E7CCA20}"/>
    <cellStyle name="Normal_Xl0000062" xfId="2" xr:uid="{B937B10D-D66F-4BAC-B6D7-9A77A9DFE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C26-7C04-4294-A24A-837C9857B7DB}">
  <dimension ref="A1:L33"/>
  <sheetViews>
    <sheetView tabSelected="1" zoomScale="120" zoomScaleNormal="120" workbookViewId="0">
      <selection activeCell="H37" sqref="H37"/>
    </sheetView>
  </sheetViews>
  <sheetFormatPr baseColWidth="10" defaultRowHeight="15" x14ac:dyDescent="0.25"/>
  <cols>
    <col min="1" max="1" width="5.140625" customWidth="1"/>
    <col min="2" max="2" width="13.85546875" customWidth="1"/>
    <col min="3" max="3" width="16.7109375" customWidth="1"/>
    <col min="4" max="4" width="29" customWidth="1"/>
    <col min="5" max="5" width="24.5703125" customWidth="1"/>
    <col min="6" max="6" width="14.140625" customWidth="1"/>
    <col min="10" max="10" width="15.5703125" customWidth="1"/>
    <col min="11" max="11" width="17.28515625" customWidth="1"/>
    <col min="12" max="12" width="28.140625" customWidth="1"/>
  </cols>
  <sheetData>
    <row r="1" spans="1:12" ht="39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0.75" customHeight="1" x14ac:dyDescent="0.25">
      <c r="A3" s="33" t="s">
        <v>2</v>
      </c>
      <c r="B3" s="33"/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</row>
    <row r="4" spans="1:12" ht="28.5" customHeight="1" x14ac:dyDescent="0.25">
      <c r="A4" s="33" t="s">
        <v>4</v>
      </c>
      <c r="B4" s="33"/>
      <c r="C4" s="26" t="s">
        <v>5</v>
      </c>
      <c r="D4" s="26"/>
      <c r="E4" s="26"/>
      <c r="F4" s="26"/>
      <c r="G4" s="26"/>
      <c r="H4" s="26"/>
      <c r="I4" s="26"/>
      <c r="J4" s="26"/>
      <c r="K4" s="26"/>
      <c r="L4" s="26"/>
    </row>
    <row r="5" spans="1:12" ht="20.25" customHeight="1" x14ac:dyDescent="0.25">
      <c r="A5" s="33" t="s">
        <v>6</v>
      </c>
      <c r="B5" s="33"/>
      <c r="C5" s="27" t="s">
        <v>7</v>
      </c>
      <c r="D5" s="27"/>
      <c r="E5" s="27"/>
      <c r="F5" s="27"/>
      <c r="G5" s="27"/>
      <c r="H5" s="27"/>
      <c r="I5" s="27"/>
      <c r="J5" s="27"/>
      <c r="K5" s="27"/>
      <c r="L5" s="27"/>
    </row>
    <row r="6" spans="1:12" ht="34.5" customHeight="1" x14ac:dyDescent="0.25">
      <c r="A6" s="34" t="s">
        <v>8</v>
      </c>
      <c r="B6" s="34"/>
      <c r="C6" s="28" t="s">
        <v>9</v>
      </c>
      <c r="D6" s="29"/>
      <c r="E6" s="29"/>
      <c r="F6" s="29"/>
      <c r="G6" s="29"/>
      <c r="H6" s="29"/>
      <c r="I6" s="29"/>
      <c r="J6" s="29"/>
      <c r="K6" s="29"/>
      <c r="L6" s="29"/>
    </row>
    <row r="7" spans="1:12" ht="23.25" customHeight="1" x14ac:dyDescent="0.25">
      <c r="A7" s="34" t="s">
        <v>10</v>
      </c>
      <c r="B7" s="34"/>
      <c r="C7" s="30" t="s">
        <v>11</v>
      </c>
      <c r="D7" s="30"/>
      <c r="E7" s="30"/>
      <c r="F7" s="30"/>
      <c r="G7" s="30"/>
      <c r="H7" s="30"/>
      <c r="I7" s="30"/>
      <c r="J7" s="30"/>
      <c r="K7" s="30"/>
      <c r="L7" s="30"/>
    </row>
    <row r="8" spans="1:12" ht="40.5" customHeight="1" x14ac:dyDescent="0.25">
      <c r="A8" s="9" t="s">
        <v>12</v>
      </c>
      <c r="B8" s="31" t="s">
        <v>13</v>
      </c>
      <c r="C8" s="32"/>
      <c r="D8" s="10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I8" s="10" t="s">
        <v>50</v>
      </c>
      <c r="J8" s="11" t="s">
        <v>19</v>
      </c>
      <c r="K8" s="11" t="s">
        <v>20</v>
      </c>
      <c r="L8" s="11" t="s">
        <v>21</v>
      </c>
    </row>
    <row r="9" spans="1:12" ht="51" customHeight="1" x14ac:dyDescent="0.25">
      <c r="A9" s="1">
        <v>1</v>
      </c>
      <c r="B9" s="25" t="s">
        <v>22</v>
      </c>
      <c r="C9" s="25"/>
      <c r="D9" s="7"/>
      <c r="E9" s="18"/>
      <c r="F9" s="14" t="s">
        <v>23</v>
      </c>
      <c r="G9" s="12">
        <f>+G10+G18+G21</f>
        <v>54479</v>
      </c>
      <c r="H9" s="12">
        <f>+H10+H18+H21</f>
        <v>5577</v>
      </c>
      <c r="I9" s="12">
        <f>+I10+I18+I21</f>
        <v>6255</v>
      </c>
      <c r="J9" s="12">
        <f t="shared" ref="J9:J21" si="0">SUM(H9:I9)</f>
        <v>11832</v>
      </c>
      <c r="K9" s="23">
        <f t="shared" ref="K9:K15" si="1">+J9/G9</f>
        <v>0.21718460324161604</v>
      </c>
      <c r="L9" s="18"/>
    </row>
    <row r="10" spans="1:12" ht="31.5" customHeight="1" x14ac:dyDescent="0.25">
      <c r="A10" s="18"/>
      <c r="B10" s="35"/>
      <c r="C10" s="36"/>
      <c r="D10" s="4" t="s">
        <v>51</v>
      </c>
      <c r="E10" s="18"/>
      <c r="F10" s="14" t="s">
        <v>23</v>
      </c>
      <c r="G10" s="12">
        <f>+G11+G12+G13</f>
        <v>41964</v>
      </c>
      <c r="H10" s="12">
        <f>+H11+H12+H13</f>
        <v>4512</v>
      </c>
      <c r="I10" s="12">
        <f>+I11+I12+I13</f>
        <v>5103</v>
      </c>
      <c r="J10" s="12">
        <f t="shared" si="0"/>
        <v>9615</v>
      </c>
      <c r="K10" s="23">
        <f t="shared" si="1"/>
        <v>0.22912496425507578</v>
      </c>
      <c r="L10" s="18"/>
    </row>
    <row r="11" spans="1:12" ht="21.75" customHeight="1" x14ac:dyDescent="0.25">
      <c r="A11" s="18"/>
      <c r="B11" s="35"/>
      <c r="C11" s="36"/>
      <c r="D11" s="3"/>
      <c r="E11" s="4" t="s">
        <v>24</v>
      </c>
      <c r="F11" s="14" t="s">
        <v>23</v>
      </c>
      <c r="G11" s="13">
        <v>23787</v>
      </c>
      <c r="H11" s="13">
        <v>462</v>
      </c>
      <c r="I11" s="13">
        <v>1243</v>
      </c>
      <c r="J11" s="13">
        <f t="shared" si="0"/>
        <v>1705</v>
      </c>
      <c r="K11" s="22">
        <f t="shared" si="1"/>
        <v>7.167780720561652E-2</v>
      </c>
      <c r="L11" s="18"/>
    </row>
    <row r="12" spans="1:12" ht="27" customHeight="1" x14ac:dyDescent="0.25">
      <c r="A12" s="18"/>
      <c r="B12" s="35"/>
      <c r="C12" s="36"/>
      <c r="D12" s="19"/>
      <c r="E12" s="4" t="s">
        <v>25</v>
      </c>
      <c r="F12" s="14" t="s">
        <v>23</v>
      </c>
      <c r="G12" s="13">
        <v>7020</v>
      </c>
      <c r="H12" s="13">
        <v>0</v>
      </c>
      <c r="I12" s="13">
        <v>0</v>
      </c>
      <c r="J12" s="13">
        <f t="shared" si="0"/>
        <v>0</v>
      </c>
      <c r="K12" s="22">
        <f t="shared" si="1"/>
        <v>0</v>
      </c>
      <c r="L12" s="18"/>
    </row>
    <row r="13" spans="1:12" ht="28.5" customHeight="1" x14ac:dyDescent="0.25">
      <c r="A13" s="18"/>
      <c r="B13" s="35"/>
      <c r="C13" s="36"/>
      <c r="D13" s="19"/>
      <c r="E13" s="4" t="s">
        <v>26</v>
      </c>
      <c r="F13" s="14" t="s">
        <v>23</v>
      </c>
      <c r="G13" s="13">
        <v>11157</v>
      </c>
      <c r="H13" s="13">
        <v>4050</v>
      </c>
      <c r="I13" s="13">
        <v>3860</v>
      </c>
      <c r="J13" s="13">
        <f t="shared" si="0"/>
        <v>7910</v>
      </c>
      <c r="K13" s="22">
        <f t="shared" si="1"/>
        <v>0.70897194586358336</v>
      </c>
      <c r="L13" s="18"/>
    </row>
    <row r="14" spans="1:12" ht="36" customHeight="1" x14ac:dyDescent="0.25">
      <c r="A14" s="18"/>
      <c r="B14" s="35"/>
      <c r="C14" s="36"/>
      <c r="D14" s="4" t="s">
        <v>27</v>
      </c>
      <c r="E14" s="18"/>
      <c r="F14" s="14" t="s">
        <v>48</v>
      </c>
      <c r="G14" s="12">
        <f>+G15+G16+G17</f>
        <v>14582</v>
      </c>
      <c r="H14" s="12">
        <f>+H15+H16+H17</f>
        <v>905</v>
      </c>
      <c r="I14" s="12">
        <f>+I15+I16+I17</f>
        <v>1501</v>
      </c>
      <c r="J14" s="12">
        <f t="shared" si="0"/>
        <v>2406</v>
      </c>
      <c r="K14" s="23">
        <f t="shared" si="1"/>
        <v>0.16499794266904402</v>
      </c>
      <c r="L14" s="18"/>
    </row>
    <row r="15" spans="1:12" ht="20.25" customHeight="1" x14ac:dyDescent="0.25">
      <c r="A15" s="18"/>
      <c r="B15" s="35"/>
      <c r="C15" s="36"/>
      <c r="D15" s="2"/>
      <c r="E15" s="4" t="s">
        <v>28</v>
      </c>
      <c r="F15" s="14" t="s">
        <v>48</v>
      </c>
      <c r="G15" s="13">
        <v>11283</v>
      </c>
      <c r="H15" s="13">
        <v>780</v>
      </c>
      <c r="I15" s="13">
        <v>1363</v>
      </c>
      <c r="J15" s="13">
        <f t="shared" si="0"/>
        <v>2143</v>
      </c>
      <c r="K15" s="22">
        <f t="shared" si="1"/>
        <v>0.18993175573872198</v>
      </c>
      <c r="L15" s="18"/>
    </row>
    <row r="16" spans="1:12" ht="27" customHeight="1" x14ac:dyDescent="0.25">
      <c r="A16" s="18"/>
      <c r="B16" s="35"/>
      <c r="C16" s="36"/>
      <c r="D16" s="2"/>
      <c r="E16" s="4" t="s">
        <v>29</v>
      </c>
      <c r="F16" s="14" t="s">
        <v>48</v>
      </c>
      <c r="G16" s="13">
        <v>543</v>
      </c>
      <c r="H16" s="13">
        <v>34</v>
      </c>
      <c r="I16" s="13">
        <v>42</v>
      </c>
      <c r="J16" s="13">
        <f t="shared" si="0"/>
        <v>76</v>
      </c>
      <c r="K16" s="22">
        <f t="shared" ref="K16:K21" si="2">+J16/G16</f>
        <v>0.13996316758747698</v>
      </c>
      <c r="L16" s="18"/>
    </row>
    <row r="17" spans="1:12" ht="37.5" customHeight="1" x14ac:dyDescent="0.25">
      <c r="A17" s="18"/>
      <c r="B17" s="35"/>
      <c r="C17" s="36"/>
      <c r="D17" s="2"/>
      <c r="E17" s="4" t="s">
        <v>30</v>
      </c>
      <c r="F17" s="14" t="s">
        <v>48</v>
      </c>
      <c r="G17" s="13">
        <v>2756</v>
      </c>
      <c r="H17" s="13">
        <v>91</v>
      </c>
      <c r="I17" s="13">
        <v>96</v>
      </c>
      <c r="J17" s="13">
        <f t="shared" si="0"/>
        <v>187</v>
      </c>
      <c r="K17" s="22">
        <f t="shared" si="2"/>
        <v>6.7851959361393321E-2</v>
      </c>
      <c r="L17" s="18"/>
    </row>
    <row r="18" spans="1:12" ht="42.75" customHeight="1" x14ac:dyDescent="0.25">
      <c r="A18" s="18"/>
      <c r="B18" s="35"/>
      <c r="C18" s="36"/>
      <c r="D18" s="4" t="s">
        <v>31</v>
      </c>
      <c r="E18" s="18"/>
      <c r="F18" s="14" t="s">
        <v>23</v>
      </c>
      <c r="G18" s="12">
        <f>+G19+G20</f>
        <v>9099</v>
      </c>
      <c r="H18" s="12">
        <f>+H19+H20</f>
        <v>861</v>
      </c>
      <c r="I18" s="12">
        <f>+I19+I20</f>
        <v>567</v>
      </c>
      <c r="J18" s="12">
        <f t="shared" si="0"/>
        <v>1428</v>
      </c>
      <c r="K18" s="23">
        <f t="shared" si="2"/>
        <v>0.15694032311242995</v>
      </c>
      <c r="L18" s="18"/>
    </row>
    <row r="19" spans="1:12" ht="35.25" customHeight="1" x14ac:dyDescent="0.25">
      <c r="A19" s="18"/>
      <c r="B19" s="35"/>
      <c r="C19" s="36"/>
      <c r="D19" s="3"/>
      <c r="E19" s="4" t="s">
        <v>32</v>
      </c>
      <c r="F19" s="14" t="s">
        <v>23</v>
      </c>
      <c r="G19" s="13">
        <v>4573</v>
      </c>
      <c r="H19" s="13">
        <v>732</v>
      </c>
      <c r="I19" s="13">
        <v>503</v>
      </c>
      <c r="J19" s="13">
        <f t="shared" si="0"/>
        <v>1235</v>
      </c>
      <c r="K19" s="22">
        <f t="shared" si="2"/>
        <v>0.27006341570085285</v>
      </c>
      <c r="L19" s="18"/>
    </row>
    <row r="20" spans="1:12" ht="30.75" customHeight="1" x14ac:dyDescent="0.25">
      <c r="A20" s="18"/>
      <c r="B20" s="35"/>
      <c r="C20" s="36"/>
      <c r="D20" s="3"/>
      <c r="E20" s="4" t="s">
        <v>33</v>
      </c>
      <c r="F20" s="14" t="s">
        <v>23</v>
      </c>
      <c r="G20" s="13">
        <v>4526</v>
      </c>
      <c r="H20" s="13">
        <v>129</v>
      </c>
      <c r="I20" s="13">
        <v>64</v>
      </c>
      <c r="J20" s="13">
        <f t="shared" si="0"/>
        <v>193</v>
      </c>
      <c r="K20" s="22">
        <f t="shared" si="2"/>
        <v>4.2642509942554134E-2</v>
      </c>
      <c r="L20" s="18"/>
    </row>
    <row r="21" spans="1:12" ht="42" customHeight="1" x14ac:dyDescent="0.25">
      <c r="A21" s="18"/>
      <c r="B21" s="35"/>
      <c r="C21" s="36"/>
      <c r="D21" s="5" t="s">
        <v>34</v>
      </c>
      <c r="E21" s="18"/>
      <c r="F21" s="14" t="s">
        <v>23</v>
      </c>
      <c r="G21" s="12">
        <v>3416</v>
      </c>
      <c r="H21" s="12">
        <v>204</v>
      </c>
      <c r="I21" s="12">
        <v>585</v>
      </c>
      <c r="J21" s="12">
        <f t="shared" si="0"/>
        <v>789</v>
      </c>
      <c r="K21" s="23">
        <f t="shared" si="2"/>
        <v>0.23097189695550352</v>
      </c>
      <c r="L21" s="18"/>
    </row>
    <row r="22" spans="1:12" ht="5.25" customHeight="1" x14ac:dyDescent="0.25">
      <c r="A22" s="20"/>
      <c r="B22" s="44"/>
      <c r="C22" s="45"/>
      <c r="D22" s="21"/>
      <c r="E22" s="20"/>
      <c r="F22" s="15"/>
      <c r="G22" s="17"/>
      <c r="H22" s="17"/>
      <c r="I22" s="17"/>
      <c r="J22" s="17"/>
      <c r="K22" s="20"/>
      <c r="L22" s="20"/>
    </row>
    <row r="23" spans="1:12" ht="69" customHeight="1" x14ac:dyDescent="0.25">
      <c r="A23" s="18"/>
      <c r="B23" s="35"/>
      <c r="C23" s="36"/>
      <c r="D23" s="8"/>
      <c r="E23" s="6" t="s">
        <v>35</v>
      </c>
      <c r="F23" s="16" t="s">
        <v>49</v>
      </c>
      <c r="G23" s="13">
        <v>15845</v>
      </c>
      <c r="H23" s="13">
        <v>726</v>
      </c>
      <c r="I23" s="13">
        <v>904</v>
      </c>
      <c r="J23" s="13">
        <f t="shared" ref="J23:J28" si="3">SUM(H23:I23)</f>
        <v>1630</v>
      </c>
      <c r="K23" s="22">
        <f t="shared" ref="K23:K28" si="4">+J23/G23</f>
        <v>0.10287156831808142</v>
      </c>
      <c r="L23" s="18"/>
    </row>
    <row r="24" spans="1:12" ht="44.25" customHeight="1" x14ac:dyDescent="0.25">
      <c r="A24" s="18"/>
      <c r="B24" s="35"/>
      <c r="C24" s="36"/>
      <c r="D24" s="8"/>
      <c r="E24" s="6" t="s">
        <v>36</v>
      </c>
      <c r="F24" s="16" t="s">
        <v>37</v>
      </c>
      <c r="G24" s="13">
        <v>750</v>
      </c>
      <c r="H24" s="13">
        <v>14</v>
      </c>
      <c r="I24" s="13">
        <v>22</v>
      </c>
      <c r="J24" s="13">
        <f t="shared" si="3"/>
        <v>36</v>
      </c>
      <c r="K24" s="22">
        <f t="shared" si="4"/>
        <v>4.8000000000000001E-2</v>
      </c>
      <c r="L24" s="18"/>
    </row>
    <row r="25" spans="1:12" ht="18.75" customHeight="1" x14ac:dyDescent="0.25">
      <c r="A25" s="18"/>
      <c r="B25" s="35"/>
      <c r="C25" s="36"/>
      <c r="D25" s="8"/>
      <c r="E25" s="6" t="s">
        <v>38</v>
      </c>
      <c r="F25" s="16" t="s">
        <v>37</v>
      </c>
      <c r="G25" s="13">
        <v>1</v>
      </c>
      <c r="H25" s="13">
        <v>0</v>
      </c>
      <c r="I25" s="13">
        <v>0</v>
      </c>
      <c r="J25" s="13">
        <f t="shared" si="3"/>
        <v>0</v>
      </c>
      <c r="K25" s="22">
        <f t="shared" si="4"/>
        <v>0</v>
      </c>
      <c r="L25" s="18"/>
    </row>
    <row r="26" spans="1:12" ht="56.25" customHeight="1" x14ac:dyDescent="0.25">
      <c r="A26" s="18"/>
      <c r="B26" s="35"/>
      <c r="C26" s="36"/>
      <c r="D26" s="8"/>
      <c r="E26" s="6" t="s">
        <v>39</v>
      </c>
      <c r="F26" s="16" t="s">
        <v>37</v>
      </c>
      <c r="G26" s="13">
        <v>1200</v>
      </c>
      <c r="H26" s="13">
        <v>58</v>
      </c>
      <c r="I26" s="13">
        <v>97</v>
      </c>
      <c r="J26" s="13">
        <f t="shared" si="3"/>
        <v>155</v>
      </c>
      <c r="K26" s="22">
        <f t="shared" si="4"/>
        <v>0.12916666666666668</v>
      </c>
      <c r="L26" s="18"/>
    </row>
    <row r="27" spans="1:12" ht="27.75" customHeight="1" x14ac:dyDescent="0.25">
      <c r="A27" s="18"/>
      <c r="B27" s="35"/>
      <c r="C27" s="36"/>
      <c r="D27" s="8"/>
      <c r="E27" s="6" t="s">
        <v>40</v>
      </c>
      <c r="F27" s="16" t="s">
        <v>41</v>
      </c>
      <c r="G27" s="13">
        <v>950</v>
      </c>
      <c r="H27" s="13">
        <v>100</v>
      </c>
      <c r="I27" s="13">
        <v>182</v>
      </c>
      <c r="J27" s="13">
        <f t="shared" si="3"/>
        <v>282</v>
      </c>
      <c r="K27" s="22">
        <f t="shared" si="4"/>
        <v>0.29684210526315791</v>
      </c>
      <c r="L27" s="18"/>
    </row>
    <row r="28" spans="1:12" ht="30" customHeight="1" x14ac:dyDescent="0.25">
      <c r="A28" s="18"/>
      <c r="B28" s="35"/>
      <c r="C28" s="36"/>
      <c r="D28" s="18"/>
      <c r="E28" s="6" t="s">
        <v>42</v>
      </c>
      <c r="F28" s="16" t="s">
        <v>41</v>
      </c>
      <c r="G28" s="13">
        <v>110347</v>
      </c>
      <c r="H28" s="13">
        <v>1516</v>
      </c>
      <c r="I28" s="13">
        <v>5692</v>
      </c>
      <c r="J28" s="13">
        <f t="shared" si="3"/>
        <v>7208</v>
      </c>
      <c r="K28" s="22">
        <f t="shared" si="4"/>
        <v>6.5321213988599594E-2</v>
      </c>
      <c r="L28" s="18"/>
    </row>
    <row r="29" spans="1:12" ht="35.25" customHeight="1" x14ac:dyDescent="0.25">
      <c r="A29" s="37" t="s">
        <v>8</v>
      </c>
      <c r="B29" s="37"/>
      <c r="C29" s="38" t="s">
        <v>43</v>
      </c>
      <c r="D29" s="39"/>
      <c r="E29" s="39"/>
      <c r="F29" s="39"/>
      <c r="G29" s="39"/>
      <c r="H29" s="39"/>
      <c r="I29" s="39"/>
      <c r="J29" s="39"/>
      <c r="K29" s="39"/>
      <c r="L29" s="40"/>
    </row>
    <row r="30" spans="1:12" ht="21.75" customHeight="1" x14ac:dyDescent="0.25">
      <c r="A30" s="37" t="s">
        <v>10</v>
      </c>
      <c r="B30" s="37"/>
      <c r="C30" s="41" t="s">
        <v>44</v>
      </c>
      <c r="D30" s="42"/>
      <c r="E30" s="42"/>
      <c r="F30" s="42"/>
      <c r="G30" s="42"/>
      <c r="H30" s="42"/>
      <c r="I30" s="42"/>
      <c r="J30" s="42"/>
      <c r="K30" s="42"/>
      <c r="L30" s="43"/>
    </row>
    <row r="31" spans="1:12" ht="33.75" customHeight="1" x14ac:dyDescent="0.25">
      <c r="A31" s="1">
        <v>2</v>
      </c>
      <c r="B31" s="46" t="s">
        <v>45</v>
      </c>
      <c r="C31" s="47"/>
      <c r="D31" s="7"/>
      <c r="E31" s="18"/>
      <c r="F31" s="14" t="s">
        <v>37</v>
      </c>
      <c r="G31" s="12">
        <f>+G32+G33</f>
        <v>81038</v>
      </c>
      <c r="H31" s="12">
        <f>+H32+H33</f>
        <v>5654</v>
      </c>
      <c r="I31" s="12">
        <f>+I32+I33</f>
        <v>8112</v>
      </c>
      <c r="J31" s="12">
        <f>SUM(H31:I31)</f>
        <v>13766</v>
      </c>
      <c r="K31" s="23">
        <f t="shared" ref="K31:K33" si="5">+J31/G31</f>
        <v>0.16987092475135121</v>
      </c>
      <c r="L31" s="18"/>
    </row>
    <row r="32" spans="1:12" ht="42.75" customHeight="1" x14ac:dyDescent="0.25">
      <c r="A32" s="18"/>
      <c r="B32" s="35"/>
      <c r="C32" s="36"/>
      <c r="D32" s="4" t="s">
        <v>46</v>
      </c>
      <c r="E32" s="18"/>
      <c r="F32" s="14" t="s">
        <v>37</v>
      </c>
      <c r="G32" s="12">
        <v>80003</v>
      </c>
      <c r="H32" s="12">
        <v>5633</v>
      </c>
      <c r="I32" s="12">
        <v>8062</v>
      </c>
      <c r="J32" s="12">
        <f>SUM(H32:I32)</f>
        <v>13695</v>
      </c>
      <c r="K32" s="23">
        <f t="shared" si="5"/>
        <v>0.17118108070947338</v>
      </c>
      <c r="L32" s="18"/>
    </row>
    <row r="33" spans="1:12" ht="54.75" customHeight="1" x14ac:dyDescent="0.25">
      <c r="A33" s="18"/>
      <c r="B33" s="35"/>
      <c r="C33" s="36"/>
      <c r="D33" s="4" t="s">
        <v>47</v>
      </c>
      <c r="E33" s="18"/>
      <c r="F33" s="14" t="s">
        <v>37</v>
      </c>
      <c r="G33" s="12">
        <v>1035</v>
      </c>
      <c r="H33" s="12">
        <v>21</v>
      </c>
      <c r="I33" s="12">
        <v>50</v>
      </c>
      <c r="J33" s="12">
        <f>SUM(H33:I33)</f>
        <v>71</v>
      </c>
      <c r="K33" s="23">
        <f t="shared" si="5"/>
        <v>6.8599033816425126E-2</v>
      </c>
      <c r="L33" s="18"/>
    </row>
  </sheetData>
  <mergeCells count="40">
    <mergeCell ref="B32:C32"/>
    <mergeCell ref="B33:C33"/>
    <mergeCell ref="B22:C22"/>
    <mergeCell ref="B23:C23"/>
    <mergeCell ref="B24:C24"/>
    <mergeCell ref="B25:C25"/>
    <mergeCell ref="B26:C26"/>
    <mergeCell ref="B27:C27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A29:B29"/>
    <mergeCell ref="A30:B30"/>
    <mergeCell ref="C29:L29"/>
    <mergeCell ref="C30:L30"/>
    <mergeCell ref="B18:C18"/>
    <mergeCell ref="B19:C19"/>
    <mergeCell ref="B20:C20"/>
    <mergeCell ref="B21:C21"/>
    <mergeCell ref="B28:C28"/>
    <mergeCell ref="A1:L1"/>
    <mergeCell ref="A2:L2"/>
    <mergeCell ref="B9:C9"/>
    <mergeCell ref="C3:L3"/>
    <mergeCell ref="C4:L4"/>
    <mergeCell ref="C5:L5"/>
    <mergeCell ref="C6:L6"/>
    <mergeCell ref="C7:L7"/>
    <mergeCell ref="B8:C8"/>
    <mergeCell ref="A3:B3"/>
    <mergeCell ref="A4:B4"/>
    <mergeCell ref="A5:B5"/>
    <mergeCell ref="A6:B6"/>
    <mergeCell ref="A7:B7"/>
  </mergeCells>
  <printOptions horizontalCentered="1"/>
  <pageMargins left="0.39370078740157483" right="0.39370078740157483" top="0.74803149606299213" bottom="0.74803149606299213" header="0.31496062992125984" footer="0.31496062992125984"/>
  <pageSetup paperSize="345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2026-02-27T22:07:52Z</cp:lastPrinted>
  <dcterms:created xsi:type="dcterms:W3CDTF">2026-02-26T21:57:19Z</dcterms:created>
  <dcterms:modified xsi:type="dcterms:W3CDTF">2026-03-06T21:18:08Z</dcterms:modified>
</cp:coreProperties>
</file>