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C:\Users\Hesler Soto\OneDrive - Ministerio de Economía de Guatemala\Escritorio\RRHH-2026\INFORMACIÓN PÚBLICA\FEBRERO - 2026\"/>
    </mc:Choice>
  </mc:AlternateContent>
  <xr:revisionPtr revIDLastSave="0" documentId="13_ncr:1_{BC508DDA-A0B8-4B4E-AC2A-1C476945577B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Consolidado" sheetId="1" state="hidden" r:id="rId1"/>
    <sheet name="FEBRERO " sheetId="2" r:id="rId2"/>
    <sheet name="Consolidado  (2)" sheetId="3" state="hidden" r:id="rId3"/>
  </sheets>
  <definedNames>
    <definedName name="_xlnm._FilterDatabase" localSheetId="0" hidden="1">Consolidado!$D$13:$F$17</definedName>
    <definedName name="_xlnm._FilterDatabase" localSheetId="1" hidden="1">'FEBRERO '!$C$11:$H$148</definedName>
    <definedName name="_xlnm.Print_Titles" localSheetId="0">Consolidado!$1:$13</definedName>
    <definedName name="_xlnm.Print_Titles" localSheetId="2">'Consolidado  (2)'!$1:$9</definedName>
    <definedName name="_xlnm.Print_Titles" localSheetId="1">'FEBRERO '!$2:$10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48" i="2" l="1"/>
  <c r="B13" i="2" l="1"/>
  <c r="B14" i="2" s="1"/>
  <c r="B15" i="2" s="1"/>
  <c r="B16" i="2" s="1"/>
  <c r="B17" i="2" s="1"/>
  <c r="B18" i="2" s="1"/>
  <c r="B19" i="2" s="1"/>
  <c r="B20" i="2" s="1"/>
  <c r="B21" i="2" s="1"/>
  <c r="B22" i="2" s="1"/>
  <c r="B23" i="2" s="1"/>
  <c r="B24" i="2" s="1"/>
  <c r="B25" i="2" s="1"/>
  <c r="B26" i="2" s="1"/>
  <c r="B27" i="2" s="1"/>
  <c r="B28" i="2" s="1"/>
  <c r="B29" i="2" s="1"/>
  <c r="B30" i="2" s="1"/>
  <c r="B31" i="2" s="1"/>
  <c r="B32" i="2" s="1"/>
  <c r="B33" i="2" s="1"/>
  <c r="B34" i="2" s="1"/>
  <c r="B35" i="2" s="1"/>
  <c r="B36" i="2" s="1"/>
  <c r="B37" i="2" s="1"/>
  <c r="B38" i="2" s="1"/>
  <c r="B39" i="2" s="1"/>
  <c r="B40" i="2" s="1"/>
  <c r="B41" i="2" s="1"/>
  <c r="B42" i="2" s="1"/>
  <c r="B43" i="2" s="1"/>
  <c r="B44" i="2" s="1"/>
  <c r="B45" i="2" s="1"/>
  <c r="B46" i="2" s="1"/>
  <c r="B47" i="2" s="1"/>
  <c r="B48" i="2" s="1"/>
  <c r="B49" i="2" s="1"/>
  <c r="B50" i="2" s="1"/>
  <c r="B51" i="2" s="1"/>
  <c r="B52" i="2" s="1"/>
  <c r="B53" i="2" s="1"/>
  <c r="B54" i="2" s="1"/>
  <c r="B55" i="2" s="1"/>
  <c r="B56" i="2" s="1"/>
  <c r="B57" i="2" s="1"/>
  <c r="B58" i="2" s="1"/>
  <c r="B59" i="2" s="1"/>
  <c r="B60" i="2" s="1"/>
  <c r="B61" i="2" s="1"/>
  <c r="B62" i="2" s="1"/>
  <c r="B63" i="2" s="1"/>
  <c r="B64" i="2" s="1"/>
  <c r="B65" i="2" s="1"/>
  <c r="B66" i="2" s="1"/>
  <c r="B67" i="2" s="1"/>
  <c r="B68" i="2" s="1"/>
  <c r="B69" i="2" s="1"/>
  <c r="B70" i="2" s="1"/>
  <c r="B71" i="2" s="1"/>
  <c r="B72" i="2" s="1"/>
  <c r="B73" i="2" s="1"/>
  <c r="B74" i="2" s="1"/>
  <c r="B75" i="2" s="1"/>
  <c r="B76" i="2" s="1"/>
  <c r="B78" i="2" s="1"/>
  <c r="B79" i="2" s="1"/>
  <c r="B80" i="2" s="1"/>
  <c r="B81" i="2" s="1"/>
  <c r="B82" i="2" s="1"/>
  <c r="B83" i="2" s="1"/>
  <c r="B84" i="2" s="1"/>
  <c r="B85" i="2" s="1"/>
  <c r="B86" i="2" s="1"/>
  <c r="B87" i="2" s="1"/>
  <c r="B88" i="2" s="1"/>
  <c r="B89" i="2" s="1"/>
  <c r="B90" i="2" s="1"/>
  <c r="B91" i="2" s="1"/>
  <c r="B92" i="2" s="1"/>
  <c r="B93" i="2" s="1"/>
  <c r="B94" i="2" s="1"/>
  <c r="B95" i="2" s="1"/>
  <c r="B96" i="2" s="1"/>
  <c r="B97" i="2" s="1"/>
  <c r="B98" i="2" s="1"/>
  <c r="B99" i="2" s="1"/>
  <c r="B100" i="2" s="1"/>
  <c r="B101" i="2" s="1"/>
  <c r="B102" i="2" s="1"/>
  <c r="B103" i="2" s="1"/>
  <c r="B104" i="2" s="1"/>
  <c r="B105" i="2" s="1"/>
  <c r="B106" i="2" s="1"/>
  <c r="B107" i="2" s="1"/>
  <c r="B108" i="2" s="1"/>
  <c r="B109" i="2" s="1"/>
  <c r="B110" i="2" s="1"/>
  <c r="B111" i="2" s="1"/>
  <c r="B112" i="2" s="1"/>
  <c r="B113" i="2" s="1"/>
  <c r="B114" i="2" s="1"/>
  <c r="B115" i="2" s="1"/>
  <c r="B116" i="2" s="1"/>
  <c r="B117" i="2" s="1"/>
  <c r="B118" i="2" s="1"/>
  <c r="B119" i="2" s="1"/>
  <c r="B120" i="2" s="1"/>
  <c r="B121" i="2" s="1"/>
  <c r="B122" i="2" s="1"/>
  <c r="B123" i="2" s="1"/>
  <c r="B124" i="2" s="1"/>
  <c r="B125" i="2" s="1"/>
  <c r="B126" i="2" s="1"/>
  <c r="B127" i="2" s="1"/>
  <c r="B128" i="2" s="1"/>
  <c r="B129" i="2" s="1"/>
  <c r="B130" i="2" s="1"/>
  <c r="B131" i="2" s="1"/>
  <c r="B132" i="2" s="1"/>
  <c r="B133" i="2" s="1"/>
  <c r="B134" i="2" s="1"/>
  <c r="B135" i="2" s="1"/>
  <c r="B136" i="2" s="1"/>
  <c r="B137" i="2" s="1"/>
  <c r="B138" i="2" s="1"/>
  <c r="B139" i="2" s="1"/>
  <c r="B140" i="2" s="1"/>
  <c r="B141" i="2" s="1"/>
  <c r="B142" i="2" s="1"/>
  <c r="B143" i="2" s="1"/>
  <c r="B144" i="2" s="1"/>
  <c r="B145" i="2" s="1"/>
  <c r="B146" i="2" s="1"/>
  <c r="B147" i="2" s="1"/>
  <c r="Q17" i="1" l="1"/>
  <c r="P17" i="1"/>
  <c r="O17" i="1"/>
  <c r="J17" i="1"/>
  <c r="K17" i="1" s="1"/>
  <c r="L17" i="1" s="1"/>
  <c r="M17" i="1" s="1"/>
  <c r="N17" i="1" s="1"/>
  <c r="Q16" i="1"/>
  <c r="P16" i="1"/>
  <c r="O16" i="1"/>
  <c r="J16" i="1"/>
  <c r="K16" i="1" s="1"/>
  <c r="Q15" i="1"/>
  <c r="P15" i="1"/>
  <c r="O15" i="1"/>
  <c r="J15" i="1"/>
  <c r="K15" i="1" s="1"/>
  <c r="Q14" i="1"/>
  <c r="P14" i="1"/>
  <c r="O14" i="1"/>
  <c r="J14" i="1"/>
  <c r="K14" i="1" s="1"/>
  <c r="L14" i="1" l="1"/>
  <c r="M14" i="1" s="1"/>
  <c r="N14" i="1" s="1"/>
  <c r="L15" i="1"/>
  <c r="M15" i="1" s="1"/>
  <c r="N15" i="1" s="1"/>
  <c r="R15" i="1" s="1"/>
  <c r="R17" i="1"/>
  <c r="L16" i="1"/>
  <c r="M16" i="1" s="1"/>
  <c r="N16" i="1" s="1"/>
  <c r="R14" i="1" l="1"/>
  <c r="R18" i="1" s="1"/>
  <c r="R16" i="1"/>
</calcChain>
</file>

<file path=xl/sharedStrings.xml><?xml version="1.0" encoding="utf-8"?>
<sst xmlns="http://schemas.openxmlformats.org/spreadsheetml/2006/main" count="774" uniqueCount="390">
  <si>
    <t>Viceministerio Administrativo y Financiero</t>
  </si>
  <si>
    <t>Propuesta de puestos bajo renglón 021 por dependencia</t>
  </si>
  <si>
    <t>CONSOLIDADO</t>
  </si>
  <si>
    <t>(Cifras en Quetzales)</t>
  </si>
  <si>
    <t>No.</t>
  </si>
  <si>
    <t>Partida Presupuestaria</t>
  </si>
  <si>
    <t>UE</t>
  </si>
  <si>
    <t>DEPENDENCIA</t>
  </si>
  <si>
    <t>PERFIL</t>
  </si>
  <si>
    <t>RENGLÓN DE GASTO</t>
  </si>
  <si>
    <t>TOTAL</t>
  </si>
  <si>
    <t>MESES</t>
  </si>
  <si>
    <t>TOTAL 4 MESES</t>
  </si>
  <si>
    <t>021</t>
  </si>
  <si>
    <t>026</t>
  </si>
  <si>
    <t>027</t>
  </si>
  <si>
    <t>071</t>
  </si>
  <si>
    <t>072</t>
  </si>
  <si>
    <t>073</t>
  </si>
  <si>
    <t>Personal Supernumerario</t>
  </si>
  <si>
    <t>Complemento por calidad profesional al personal temporal</t>
  </si>
  <si>
    <t>BONO 66-2000</t>
  </si>
  <si>
    <t>SEPTIEMBRE</t>
  </si>
  <si>
    <t>OCTUBRE</t>
  </si>
  <si>
    <t>NOVIEMBRE</t>
  </si>
  <si>
    <t>DICIEMBRE</t>
  </si>
  <si>
    <t>Bono 14 (Proporcional)</t>
  </si>
  <si>
    <t>Aguinaldo (proporcional)</t>
  </si>
  <si>
    <t>Bono Vacacional</t>
  </si>
  <si>
    <t>2024-11130011-106-15-00-00-001-000-021-0101-11</t>
  </si>
  <si>
    <t>Dirección de Atención y Asistencia al Consumidor</t>
  </si>
  <si>
    <t>Asistente de Centro de Costo</t>
  </si>
  <si>
    <t>Analista de Presupuesto</t>
  </si>
  <si>
    <t>Asistente de Recursos Humanos</t>
  </si>
  <si>
    <t>Asistente de Inventarios</t>
  </si>
  <si>
    <t>Contador General</t>
  </si>
  <si>
    <t>Encargado de Caja Chica</t>
  </si>
  <si>
    <t>Técnico de Centro de Costos</t>
  </si>
  <si>
    <t>Jefe Financiero</t>
  </si>
  <si>
    <t>Jefe Sistema Gestión de Calidad</t>
  </si>
  <si>
    <t>Supervisor de Conciliaciones</t>
  </si>
  <si>
    <t>Supervisor de Resoluciones</t>
  </si>
  <si>
    <t xml:space="preserve">Propuesta de puestos bajo renglón 021 </t>
  </si>
  <si>
    <t>Jefe de Auditoria Interna</t>
  </si>
  <si>
    <t>Tesorero</t>
  </si>
  <si>
    <t>Técnico de adquisición</t>
  </si>
  <si>
    <t>Jefe de Recursos Humanos</t>
  </si>
  <si>
    <t>Jefe Administrativo</t>
  </si>
  <si>
    <t>Jefe Tegnologias de la Información</t>
  </si>
  <si>
    <t>Jefe de Adquisiciones y Contrataciones</t>
  </si>
  <si>
    <t>Supervisor de Contratos de Adhesión</t>
  </si>
  <si>
    <t>Asistente de Desarrollo Institucional</t>
  </si>
  <si>
    <t xml:space="preserve">TOTAL </t>
  </si>
  <si>
    <t>Alexander Boanerges Aguilar Reyes</t>
  </si>
  <si>
    <t>Alexis Alejandro Arriaza Navas</t>
  </si>
  <si>
    <t>Ana Carina Centeno Cabrera</t>
  </si>
  <si>
    <t>Andrea Beatriz Valdez De León</t>
  </si>
  <si>
    <t>Andrea Paola Carillo Porras</t>
  </si>
  <si>
    <t xml:space="preserve">Andrea Sucely Hernández Mora </t>
  </si>
  <si>
    <t xml:space="preserve">Angel Gabriel Rivas Arreola </t>
  </si>
  <si>
    <t xml:space="preserve">Angela Marleny Popol Velásquez de Higueros </t>
  </si>
  <si>
    <t>Annette Cristyna Canel España</t>
  </si>
  <si>
    <t xml:space="preserve">Anselmo Yovani Caal Quib </t>
  </si>
  <si>
    <t>Antony Noé Alarcón Escobar</t>
  </si>
  <si>
    <t>Aulio René Recinos Castañeda</t>
  </si>
  <si>
    <t>Bessie Paola Martínez Recinos</t>
  </si>
  <si>
    <t>Brenda Deydania Cerón Ordoñez</t>
  </si>
  <si>
    <t xml:space="preserve">Brenda Marisol Ixcaya López </t>
  </si>
  <si>
    <t>Byron Danilo Ortiz Díaz</t>
  </si>
  <si>
    <t>Byron Rubén Robles Robles</t>
  </si>
  <si>
    <t xml:space="preserve">Byron Steven Flores Raguay </t>
  </si>
  <si>
    <t xml:space="preserve">Carlos Bosbely Ajin Cervantes </t>
  </si>
  <si>
    <t>Carlos Elvin Gudiel Reyes</t>
  </si>
  <si>
    <t>Carlos Humberto Gutiérrez Coyoy</t>
  </si>
  <si>
    <t>Carlos Jeovany López García</t>
  </si>
  <si>
    <t xml:space="preserve">Carlos Manuel Herrarte Villela </t>
  </si>
  <si>
    <t xml:space="preserve">Carlos Modesto Falla Murillo </t>
  </si>
  <si>
    <t>Carlos Rigoberto Vásquez Quixal</t>
  </si>
  <si>
    <t xml:space="preserve">Carmén Yolanda Sut Xiquín de Morataya </t>
  </si>
  <si>
    <t>Carolina Méndez Mazariegos</t>
  </si>
  <si>
    <t>César Santiago Godoy Velásquez</t>
  </si>
  <si>
    <t xml:space="preserve">Cesia Eunice  Zapeta Fuentes de Tumax </t>
  </si>
  <si>
    <t>Christian Alexander Cabrera Sánchez</t>
  </si>
  <si>
    <t>Cinthia Vanesa Díaz Reyes</t>
  </si>
  <si>
    <t>Claudia Ninet Juárez Osorio</t>
  </si>
  <si>
    <t xml:space="preserve">Cristian Horacio López Mancilla </t>
  </si>
  <si>
    <t>Daniel Hernández Suret</t>
  </si>
  <si>
    <t>David Alejandro López Pérez</t>
  </si>
  <si>
    <t>David Enrique  De León Orellana</t>
  </si>
  <si>
    <t xml:space="preserve">Diego Alejandro García Laguardía </t>
  </si>
  <si>
    <t xml:space="preserve">Dina Noemi Barrera Top de Rodríguez </t>
  </si>
  <si>
    <t>Dolores Isabel Morán Aguilar</t>
  </si>
  <si>
    <t>Eddin Leonel  Oxlaj Hernández</t>
  </si>
  <si>
    <t xml:space="preserve">Edgar Anibal Martínez </t>
  </si>
  <si>
    <t xml:space="preserve">Edgar Estuardo Rivas García </t>
  </si>
  <si>
    <t>Edgar Giovani Monroy Cardenas</t>
  </si>
  <si>
    <t>Edgar Haroldo García Dominguez</t>
  </si>
  <si>
    <t>Edy Manuel López Ramírez</t>
  </si>
  <si>
    <t xml:space="preserve">Elida Judith  López Sipaque de López </t>
  </si>
  <si>
    <t xml:space="preserve">Elisa Fernanda Solís León de Morales </t>
  </si>
  <si>
    <t xml:space="preserve">Elky Mariel De La Roca González </t>
  </si>
  <si>
    <t xml:space="preserve">Elmer Eduardo Batres Ixcoy </t>
  </si>
  <si>
    <t>Evelyn  Reinoso Salazar de Valle</t>
  </si>
  <si>
    <t xml:space="preserve">Fernando Daniel Rodríguez Chacach </t>
  </si>
  <si>
    <t>Francisco Enrique Bocel Coxaj</t>
  </si>
  <si>
    <t xml:space="preserve">Frydman Estuardo Orozco Monzón </t>
  </si>
  <si>
    <t xml:space="preserve">Gabriel Ardany Paredes de Luca </t>
  </si>
  <si>
    <t>Guissela Del Carmen García Esquivel</t>
  </si>
  <si>
    <t xml:space="preserve">Gustavo Adolfo Leonardo De La Cruz </t>
  </si>
  <si>
    <t xml:space="preserve">Harry Enrique Molina Veliz </t>
  </si>
  <si>
    <t>Helder Ulises Gomez</t>
  </si>
  <si>
    <t xml:space="preserve">Henry Iván Perez Velásquez </t>
  </si>
  <si>
    <t>Hesler Orlando Soto Morales</t>
  </si>
  <si>
    <t xml:space="preserve">Hilda Maribel  De Paz Pac de Sacor </t>
  </si>
  <si>
    <t>Hugo Estuardo Ocaña Yos</t>
  </si>
  <si>
    <t xml:space="preserve">Hugo Marcelo Escobar Vásquez </t>
  </si>
  <si>
    <t>Iana Gabriela  Palomo Ambrosio</t>
  </si>
  <si>
    <t xml:space="preserve">Ignacio Nolasco Tuch </t>
  </si>
  <si>
    <t>Irvin Antonio Alonzo Arriaza</t>
  </si>
  <si>
    <t xml:space="preserve">Israel Pérez González </t>
  </si>
  <si>
    <t>Jacqueline Dinora Jarquín Fernández</t>
  </si>
  <si>
    <t xml:space="preserve">Jaqueline Sucely West Uluán </t>
  </si>
  <si>
    <t>Jasson Jeankarlo Ucelo Morales</t>
  </si>
  <si>
    <t>Jenifer Celeste Gómez Ramirez</t>
  </si>
  <si>
    <t xml:space="preserve">Jennifer Gabriela Noriega Reyes </t>
  </si>
  <si>
    <t xml:space="preserve">Jhosselin Gabriela Escobar Castro </t>
  </si>
  <si>
    <t>Jonatan Josué  Gordillo Monge</t>
  </si>
  <si>
    <t xml:space="preserve">Jorge Luis Emanuel Carballo Marroquín </t>
  </si>
  <si>
    <t>José Antonio  Aguilar Monteros</t>
  </si>
  <si>
    <t>José Danilo  Sánchez López</t>
  </si>
  <si>
    <t>José Luis Almeda Gil</t>
  </si>
  <si>
    <t>José Luis Gonzalo Macz</t>
  </si>
  <si>
    <t xml:space="preserve">Jose Pablo Muy Portillo </t>
  </si>
  <si>
    <t>Joselin Itxel  Calderón Madrid</t>
  </si>
  <si>
    <t xml:space="preserve">Joseline Andréi Pérez Colindres </t>
  </si>
  <si>
    <t>Josué Alexander Camey</t>
  </si>
  <si>
    <t>Juan Carlos Axt Rodriguez</t>
  </si>
  <si>
    <t xml:space="preserve">Julia Carlota Gutiérrez Juárez </t>
  </si>
  <si>
    <t>Juliana  Ajcip Xocoxic</t>
  </si>
  <si>
    <t xml:space="preserve">Julio André Aguilar Urrutia </t>
  </si>
  <si>
    <t xml:space="preserve">Karen Julissa Castañeda de León </t>
  </si>
  <si>
    <t>Keyner David  Juárez Martínez</t>
  </si>
  <si>
    <t xml:space="preserve">Lady Vanessa  Yantuche González </t>
  </si>
  <si>
    <t>Laura Cristina Sahón Sulugui de Cana</t>
  </si>
  <si>
    <t xml:space="preserve">Leonela Guadalupe  Balcarcel Peña </t>
  </si>
  <si>
    <t>Lily Yazmin Morales Marroquín de Osorio</t>
  </si>
  <si>
    <t xml:space="preserve">Lourdes Waleska  Rodríguez Solórzano </t>
  </si>
  <si>
    <t xml:space="preserve">Luis Gustavo Recinos Sandoval </t>
  </si>
  <si>
    <t xml:space="preserve">Luisa María López Soria de Barrera </t>
  </si>
  <si>
    <t>Marleny Araceli  González y González de Batz</t>
  </si>
  <si>
    <t>Marvin Dionicio  Catzún Alvarado</t>
  </si>
  <si>
    <t>Matty Elisa  Quixchán Marroquín</t>
  </si>
  <si>
    <t xml:space="preserve">Mayber Concepción  García Vargas de Yoc </t>
  </si>
  <si>
    <t>Maynor  Reyes Romero</t>
  </si>
  <si>
    <t xml:space="preserve">Melanie Anahi Cano Guzmán </t>
  </si>
  <si>
    <t xml:space="preserve">Melvin Abraham  Quiñonez Aceituno </t>
  </si>
  <si>
    <t xml:space="preserve">Melvin Merardo López Toralla </t>
  </si>
  <si>
    <t xml:space="preserve">Miguel Angel Sánchez Pérez </t>
  </si>
  <si>
    <t xml:space="preserve">Miriam Noelia  Miranda Hernández </t>
  </si>
  <si>
    <t xml:space="preserve">Nora Elvira  Rodríguez Muralles de Argujo </t>
  </si>
  <si>
    <t xml:space="preserve">Olinda Rebeca Aguilera Sical </t>
  </si>
  <si>
    <t xml:space="preserve">Omar Mejía Avila </t>
  </si>
  <si>
    <t>Oswaldo Raúl Aldana Martínez</t>
  </si>
  <si>
    <t xml:space="preserve">Patricia Etelvina Martínez Tomás </t>
  </si>
  <si>
    <t>Pedro Pablo  Aguilar De Paz</t>
  </si>
  <si>
    <t>Ramiro Alfonso Angel Rodriguez</t>
  </si>
  <si>
    <t xml:space="preserve">Roberto Esteban Santizo Soto </t>
  </si>
  <si>
    <t xml:space="preserve">Robin Maxclony Hernández Alvarado </t>
  </si>
  <si>
    <t xml:space="preserve">Rocio Maribell García Gómez </t>
  </si>
  <si>
    <t>Roger Manuel García Fuentes</t>
  </si>
  <si>
    <t>Rosa Angélica Pú Talé</t>
  </si>
  <si>
    <t>Rossina Berenice García Sandoval</t>
  </si>
  <si>
    <t>Rubén Alexander  Gómez Orellana</t>
  </si>
  <si>
    <t>Rudy Alfredo  Marroquín Jerez</t>
  </si>
  <si>
    <t xml:space="preserve">Rudy Eduardo Perez Najera </t>
  </si>
  <si>
    <t>Rudy Neftalí  Fuentes Orozco</t>
  </si>
  <si>
    <t xml:space="preserve">Rudy Nehemias Choc Caal </t>
  </si>
  <si>
    <t>Silvia Lorena  González Toledo</t>
  </si>
  <si>
    <t>Sylvana Ernestina Colindres Arana</t>
  </si>
  <si>
    <t>Tania Tamar Piril López</t>
  </si>
  <si>
    <t>Ulises Bernardo  Lobos Quiroa</t>
  </si>
  <si>
    <t xml:space="preserve">Victor Anibal Caal Chén </t>
  </si>
  <si>
    <t xml:space="preserve">Victor Anibal López Aquino </t>
  </si>
  <si>
    <t>Víctor Esvin Geovany  Arévalo Herrera</t>
  </si>
  <si>
    <t xml:space="preserve">Werner Alfonzo Mérida Gómez </t>
  </si>
  <si>
    <t>William Oliver Salvador Reyes</t>
  </si>
  <si>
    <t>Wilson Homero Boche Lemus</t>
  </si>
  <si>
    <t xml:space="preserve">Yeymi Melissa Rodríguez Girón de López </t>
  </si>
  <si>
    <t xml:space="preserve">NOMBRE </t>
  </si>
  <si>
    <t xml:space="preserve">HONORARIOS </t>
  </si>
  <si>
    <t xml:space="preserve">Administrativo </t>
  </si>
  <si>
    <t xml:space="preserve">Coordinación de Sedes </t>
  </si>
  <si>
    <t xml:space="preserve">Dirección </t>
  </si>
  <si>
    <t xml:space="preserve">Servicios al Consumidor </t>
  </si>
  <si>
    <t xml:space="preserve">Adquisiciones y Contrataciones </t>
  </si>
  <si>
    <t>Legal</t>
  </si>
  <si>
    <t xml:space="preserve">Financiero </t>
  </si>
  <si>
    <t>Verificación y Vigilancia</t>
  </si>
  <si>
    <t xml:space="preserve">Comunicación Social </t>
  </si>
  <si>
    <t xml:space="preserve">Técnologías de la Información </t>
  </si>
  <si>
    <t xml:space="preserve">Unidad de Protección de Servicios Financieros </t>
  </si>
  <si>
    <t>Promoción y Asesoría al Consumidor y Proveedor</t>
  </si>
  <si>
    <t xml:space="preserve">Recursos Humanos </t>
  </si>
  <si>
    <t xml:space="preserve">Legal </t>
  </si>
  <si>
    <t>Diaco Central</t>
  </si>
  <si>
    <t xml:space="preserve">Técnicos </t>
  </si>
  <si>
    <t xml:space="preserve">Sede  Zacapa </t>
  </si>
  <si>
    <t xml:space="preserve">Profesionales </t>
  </si>
  <si>
    <t>Plaza zona 4</t>
  </si>
  <si>
    <t xml:space="preserve">Sede Mixco </t>
  </si>
  <si>
    <t xml:space="preserve">Sede Chimaltenango </t>
  </si>
  <si>
    <t xml:space="preserve">Sede Jalapa </t>
  </si>
  <si>
    <t xml:space="preserve">Sede Chiquimula </t>
  </si>
  <si>
    <t xml:space="preserve">Sede  Sololá </t>
  </si>
  <si>
    <t xml:space="preserve">Sede Totonicapan </t>
  </si>
  <si>
    <t xml:space="preserve">Sede  Baja Verapaz </t>
  </si>
  <si>
    <t xml:space="preserve">Sede  Santa Rosa </t>
  </si>
  <si>
    <t xml:space="preserve">Sede Suchitepéquez </t>
  </si>
  <si>
    <t xml:space="preserve">Sede Ratalhuleu </t>
  </si>
  <si>
    <t xml:space="preserve">Sede Quetzaltenango </t>
  </si>
  <si>
    <t xml:space="preserve">Sede  Quetzaltenango  </t>
  </si>
  <si>
    <t xml:space="preserve">Sede Huhuetenango </t>
  </si>
  <si>
    <t xml:space="preserve">Sede Santa Rosa </t>
  </si>
  <si>
    <t xml:space="preserve">Sede Quiché </t>
  </si>
  <si>
    <t xml:space="preserve">Sede Sololá </t>
  </si>
  <si>
    <t xml:space="preserve">Sede San Marcos </t>
  </si>
  <si>
    <t xml:space="preserve">Sede  Quetzaltenango </t>
  </si>
  <si>
    <t xml:space="preserve">Sede Escuintla </t>
  </si>
  <si>
    <t xml:space="preserve">Sede Jutiapa </t>
  </si>
  <si>
    <t>Sede Suchitepéquez</t>
  </si>
  <si>
    <t xml:space="preserve">Desarrollo Institucional </t>
  </si>
  <si>
    <t xml:space="preserve">Sede  Villa Nuena </t>
  </si>
  <si>
    <t xml:space="preserve">Sede  El Progreso </t>
  </si>
  <si>
    <t>Sede Baja Verapaz</t>
  </si>
  <si>
    <t xml:space="preserve">Sede Sacatepéquez </t>
  </si>
  <si>
    <t>Sede Jutiapa</t>
  </si>
  <si>
    <t xml:space="preserve">Sede  Escuintla </t>
  </si>
  <si>
    <t xml:space="preserve">Sede  Petén </t>
  </si>
  <si>
    <t xml:space="preserve">Sede Petén </t>
  </si>
  <si>
    <t xml:space="preserve">Sede Totonicapán </t>
  </si>
  <si>
    <t xml:space="preserve">Sede Huehuetenango </t>
  </si>
  <si>
    <t xml:space="preserve">Sede Retalhuleu  </t>
  </si>
  <si>
    <t xml:space="preserve">Sede  Sacatepéquez </t>
  </si>
  <si>
    <t xml:space="preserve">Sede  San Marcos </t>
  </si>
  <si>
    <t>Sede Alta Verapaz</t>
  </si>
  <si>
    <t xml:space="preserve">Sede  Chuiquimula </t>
  </si>
  <si>
    <t xml:space="preserve">Sede  Suchitepéquez </t>
  </si>
  <si>
    <t xml:space="preserve">HONORARIOS 029 </t>
  </si>
  <si>
    <t xml:space="preserve">UBICACIÓN </t>
  </si>
  <si>
    <t xml:space="preserve">DEPARTAMENTO </t>
  </si>
  <si>
    <t xml:space="preserve">TIPO DE SERVICIOS </t>
  </si>
  <si>
    <t>Gestion de Calidad</t>
  </si>
  <si>
    <t>DIACO-106-001-029-2026</t>
  </si>
  <si>
    <t>DIACO-106-002-029-2026</t>
  </si>
  <si>
    <t>DIACO-106-003-029-2026</t>
  </si>
  <si>
    <t>DIACO-106-004-029-2026</t>
  </si>
  <si>
    <t>DIACO-106-005-029-2026</t>
  </si>
  <si>
    <t>DIACO-106-006-029-2026</t>
  </si>
  <si>
    <t>DIACO-106-007-029-2026</t>
  </si>
  <si>
    <t>DIACO-106-008-029-2026</t>
  </si>
  <si>
    <t>DIACO-106-009-029-2026</t>
  </si>
  <si>
    <t>DIACO-106-010-029-2026</t>
  </si>
  <si>
    <t>DIACO-106-011-029-2026</t>
  </si>
  <si>
    <t>DIACO-106-012-029-2026</t>
  </si>
  <si>
    <t>DIACO-106-013-029-2026</t>
  </si>
  <si>
    <t>DIACO-106-014-029-2026</t>
  </si>
  <si>
    <t>DIACO-106-015-029-2026</t>
  </si>
  <si>
    <t>DIACO-106-017-029-2026</t>
  </si>
  <si>
    <t>DIACO-106-016-029-2026</t>
  </si>
  <si>
    <t>DIACO-106-018-029-2026</t>
  </si>
  <si>
    <t>DIACO-106-019-029-2026</t>
  </si>
  <si>
    <t>DIACO-106-020-029-2026</t>
  </si>
  <si>
    <t>DIACO-106-021-029-2026</t>
  </si>
  <si>
    <t>DIACO-106-022-029-2026</t>
  </si>
  <si>
    <t>DIACO-106-023-029-2026</t>
  </si>
  <si>
    <t>DIACO-106-024-029-2026</t>
  </si>
  <si>
    <t>DIACO-106-025-029-2026</t>
  </si>
  <si>
    <t>DIACO-106-026-029-2026</t>
  </si>
  <si>
    <t>DIACO-106-027-029-2026</t>
  </si>
  <si>
    <t>DIACO-106-028-029-2026</t>
  </si>
  <si>
    <t>DIACO-106-029-029-2026</t>
  </si>
  <si>
    <t>DIACO-106-030-029-2026</t>
  </si>
  <si>
    <t>DIACO-106-031-029-2026</t>
  </si>
  <si>
    <t>DIACO-106-032-029-2026</t>
  </si>
  <si>
    <t>DIACO-106-033-029-2026</t>
  </si>
  <si>
    <t>DIACO-106-034-029-2026</t>
  </si>
  <si>
    <t>DIACO-106-035-029-2026</t>
  </si>
  <si>
    <t>DIACO-106-036-029-2026</t>
  </si>
  <si>
    <t>DIACO-106-037-029-2026</t>
  </si>
  <si>
    <t>DIACO-106-038-029-2026</t>
  </si>
  <si>
    <t>DIACO-106-039-029-2026</t>
  </si>
  <si>
    <t>DIACO-106-040-029-2026</t>
  </si>
  <si>
    <t>DIACO-106-041-029-2026</t>
  </si>
  <si>
    <t>DIACO-106-042-029-2026</t>
  </si>
  <si>
    <t>DIACO-106-043-029-2026</t>
  </si>
  <si>
    <t>DIACO-106-044-029-2026</t>
  </si>
  <si>
    <t>DIACO-106-045-029-2026</t>
  </si>
  <si>
    <t>DIACO-106-046-029-2026</t>
  </si>
  <si>
    <t>DIACO-106-047-029-2026</t>
  </si>
  <si>
    <t>DIACO-106-048-029-2026</t>
  </si>
  <si>
    <t>DIACO-106-049-029-2026</t>
  </si>
  <si>
    <t>DIACO-106-050-029-2026</t>
  </si>
  <si>
    <t>DIACO-106-051-029-2026</t>
  </si>
  <si>
    <t>DIACO-106-137-029-2026</t>
  </si>
  <si>
    <t>DIACO-106-052-029-2026</t>
  </si>
  <si>
    <t>DIACO-106-053-029-2026</t>
  </si>
  <si>
    <t>DIACO-106-054-029-2026</t>
  </si>
  <si>
    <t>DIACO-106-055-029-2026</t>
  </si>
  <si>
    <t>DIACO-106-056-029-2026</t>
  </si>
  <si>
    <t>DIACO-106-057-029-2026</t>
  </si>
  <si>
    <t>DIACO-106-058-029-2026</t>
  </si>
  <si>
    <t>DIACO-106-136-029-2026</t>
  </si>
  <si>
    <t>DIACO-106-059-029-2026</t>
  </si>
  <si>
    <t>DIACO-106-060-029-2026</t>
  </si>
  <si>
    <t>DIACO-106-061-029-2026</t>
  </si>
  <si>
    <t>DIACO-106-062-029-2026</t>
  </si>
  <si>
    <t>DIACO-106-063-029-2026</t>
  </si>
  <si>
    <t>DIACO-106-065-029-2026</t>
  </si>
  <si>
    <t>DIACO-106-066-029-2026</t>
  </si>
  <si>
    <t>DIACO-106-067-029-2026</t>
  </si>
  <si>
    <t>DIACO-106-068-029-2026</t>
  </si>
  <si>
    <t>DIACO-106-069-029-2026</t>
  </si>
  <si>
    <t>DIACO-106-070-029-2026</t>
  </si>
  <si>
    <t>DIACO-106-072-029-2026</t>
  </si>
  <si>
    <t>DIACO-106-073-029-2026</t>
  </si>
  <si>
    <t>DIACO-106-074-029-2026</t>
  </si>
  <si>
    <t>DIACO-106-075-029-2026</t>
  </si>
  <si>
    <t>DIACO-106-076-029-2026</t>
  </si>
  <si>
    <t>DIACO-106-077-029-2026</t>
  </si>
  <si>
    <t>DIACO-106-078-029-2026</t>
  </si>
  <si>
    <t>DIACO-106-079-029-2026</t>
  </si>
  <si>
    <t>DIACO-106-080-029-2026</t>
  </si>
  <si>
    <t>DIACO-106-138-029-2026</t>
  </si>
  <si>
    <t>DIACO-106-081-029-2026</t>
  </si>
  <si>
    <t>DIACO-106-082-029-2026</t>
  </si>
  <si>
    <t>DIACO-106-083-029-2026</t>
  </si>
  <si>
    <t>DIACO-106-084-029-2026</t>
  </si>
  <si>
    <t>DIACO-106-085-029-2026</t>
  </si>
  <si>
    <t>DIACO-106-086-029-2026</t>
  </si>
  <si>
    <t>DIACO-106-139-029-2026</t>
  </si>
  <si>
    <t>DIACO-106-087-029-2026</t>
  </si>
  <si>
    <t>DIACO-106-088-029-2026</t>
  </si>
  <si>
    <t>DIACO-106-089-029-2026</t>
  </si>
  <si>
    <t>DIACO-106-090-029-2026</t>
  </si>
  <si>
    <t>DIACO-106-091-029-2026</t>
  </si>
  <si>
    <t>DIACO-106-092-029-2026</t>
  </si>
  <si>
    <t>DIACO-106-093-029-2026</t>
  </si>
  <si>
    <t>DIACO-106-094-029-2026</t>
  </si>
  <si>
    <t>DIACO-106-095-029-2026</t>
  </si>
  <si>
    <t>DIACO-106-096-029-2026</t>
  </si>
  <si>
    <t>DIACO-106-097-029-2026</t>
  </si>
  <si>
    <t>DIACO-106-098-029-2026</t>
  </si>
  <si>
    <t>DIACO-106-099-029-2026</t>
  </si>
  <si>
    <t>DIACO-106-100-029-2026</t>
  </si>
  <si>
    <t>DIACO-106-101-029-2026</t>
  </si>
  <si>
    <t>DIACO-106-102-029-2026</t>
  </si>
  <si>
    <t>DIACO-106-103-029-2026</t>
  </si>
  <si>
    <t>DIACO-106-104-029-2026</t>
  </si>
  <si>
    <t>DIACO-106-105-029-2026</t>
  </si>
  <si>
    <t>DIACO-106-106-029-2026</t>
  </si>
  <si>
    <t>DIACO-106-107-029-2026</t>
  </si>
  <si>
    <t>DIACO-106-108-029-2026</t>
  </si>
  <si>
    <t>DIACO-106-109-029-2026</t>
  </si>
  <si>
    <t>DIACO-106-110-029-2026</t>
  </si>
  <si>
    <t>DIACO-106-111-029-2026</t>
  </si>
  <si>
    <t>DIACO-106-112-029-2026</t>
  </si>
  <si>
    <t>DIACO-106-113-029-2026</t>
  </si>
  <si>
    <t>DIACO-106-114-029-2026</t>
  </si>
  <si>
    <t>DIACO-106-115-029-2026</t>
  </si>
  <si>
    <t>DIACO-106-116-029-2026</t>
  </si>
  <si>
    <t>DIACO-106-117-029-2026</t>
  </si>
  <si>
    <t>DIACO-106-118-029-2026</t>
  </si>
  <si>
    <t>DIACO-106-119-029-2026</t>
  </si>
  <si>
    <t>DIACO-106-120-029-2026</t>
  </si>
  <si>
    <t>DIACO-106-121-029-2026</t>
  </si>
  <si>
    <t>DIACO-106-122-029-2026</t>
  </si>
  <si>
    <t>DIACO-106-123-029-2026</t>
  </si>
  <si>
    <t>DIACO-106-124-029-2026</t>
  </si>
  <si>
    <t>DIACO-106-125-029-2026</t>
  </si>
  <si>
    <t>DIACO-106-126-029-2026</t>
  </si>
  <si>
    <t>DIACO-106-127-029-2026</t>
  </si>
  <si>
    <t>DIACO-106-128-029-2026</t>
  </si>
  <si>
    <t>DIACO-106-129-029-2026</t>
  </si>
  <si>
    <t>DIACO-106-130-029-2026</t>
  </si>
  <si>
    <t>DIACO-106-131-029-2026</t>
  </si>
  <si>
    <t>DIACO-106-133-029-2026</t>
  </si>
  <si>
    <t>DIACO-106-134-029-2026</t>
  </si>
  <si>
    <t>DIACO-106-135-029-2026</t>
  </si>
  <si>
    <t xml:space="preserve">No. DE CONTRATO </t>
  </si>
  <si>
    <t xml:space="preserve">José Roman Solis Mejicano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</si>
</sst>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2"/>
      <color theme="1"/>
      <name val="Verdana"/>
      <family val="2"/>
    </font>
    <font>
      <sz val="11"/>
      <color theme="1"/>
      <name val="Verdana"/>
      <family val="2"/>
    </font>
    <font>
      <b/>
      <sz val="8"/>
      <color theme="1"/>
      <name val="Verdana"/>
      <family val="2"/>
    </font>
    <font>
      <sz val="8"/>
      <color theme="1"/>
      <name val="Verdana"/>
      <family val="2"/>
    </font>
    <font>
      <sz val="7.5"/>
      <color theme="1"/>
      <name val="Verdana"/>
      <family val="2"/>
    </font>
    <font>
      <sz val="12"/>
      <color theme="1"/>
      <name val="Calibri"/>
      <family val="2"/>
      <scheme val="minor"/>
    </font>
    <font>
      <b/>
      <sz val="16"/>
      <color theme="1"/>
      <name val="Verdana"/>
      <family val="2"/>
    </font>
    <font>
      <sz val="16"/>
      <color theme="1"/>
      <name val="Calibri"/>
      <family val="2"/>
      <scheme val="minor"/>
    </font>
    <font>
      <sz val="18"/>
      <color theme="1"/>
      <name val="Verdana"/>
      <family val="2"/>
    </font>
    <font>
      <sz val="18"/>
      <color theme="1"/>
      <name val="Calibri"/>
      <family val="2"/>
      <scheme val="minor"/>
    </font>
    <font>
      <b/>
      <sz val="20"/>
      <color theme="1"/>
      <name val="Verdana"/>
      <family val="2"/>
    </font>
    <font>
      <b/>
      <sz val="24"/>
      <color theme="1"/>
      <name val="Verdana"/>
      <family val="2"/>
    </font>
    <font>
      <sz val="18"/>
      <name val="Verdana"/>
      <family val="2"/>
    </font>
    <font>
      <sz val="1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49" fontId="3" fillId="2" borderId="2" xfId="0" applyNumberFormat="1" applyFont="1" applyFill="1" applyBorder="1" applyAlignment="1">
      <alignment horizontal="center" vertical="center"/>
    </xf>
    <xf numFmtId="49" fontId="3" fillId="2" borderId="5" xfId="0" applyNumberFormat="1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4" fontId="4" fillId="0" borderId="1" xfId="0" applyNumberFormat="1" applyFont="1" applyBorder="1" applyAlignment="1">
      <alignment horizontal="center" vertical="center"/>
    </xf>
    <xf numFmtId="4" fontId="4" fillId="3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6" fillId="0" borderId="0" xfId="0" applyFont="1"/>
    <xf numFmtId="0" fontId="1" fillId="0" borderId="0" xfId="0" applyFont="1" applyAlignment="1">
      <alignment horizontal="center"/>
    </xf>
    <xf numFmtId="0" fontId="8" fillId="4" borderId="0" xfId="0" applyFont="1" applyFill="1"/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4" fontId="9" fillId="0" borderId="1" xfId="0" applyNumberFormat="1" applyFont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center" vertical="center"/>
    </xf>
    <xf numFmtId="0" fontId="10" fillId="0" borderId="0" xfId="0" applyFont="1"/>
    <xf numFmtId="0" fontId="7" fillId="5" borderId="5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9" fillId="4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left" vertical="center" wrapText="1"/>
    </xf>
    <xf numFmtId="4" fontId="9" fillId="4" borderId="1" xfId="0" applyNumberFormat="1" applyFont="1" applyFill="1" applyBorder="1" applyAlignment="1">
      <alignment horizontal="center" vertical="center"/>
    </xf>
    <xf numFmtId="4" fontId="9" fillId="4" borderId="1" xfId="0" applyNumberFormat="1" applyFont="1" applyFill="1" applyBorder="1" applyAlignment="1">
      <alignment horizontal="center" vertical="center" wrapText="1"/>
    </xf>
    <xf numFmtId="0" fontId="10" fillId="4" borderId="0" xfId="0" applyFont="1" applyFill="1"/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 wrapText="1"/>
    </xf>
    <xf numFmtId="4" fontId="13" fillId="0" borderId="1" xfId="0" applyNumberFormat="1" applyFont="1" applyBorder="1" applyAlignment="1">
      <alignment horizontal="center" vertical="center"/>
    </xf>
    <xf numFmtId="4" fontId="13" fillId="0" borderId="1" xfId="0" applyNumberFormat="1" applyFont="1" applyBorder="1" applyAlignment="1">
      <alignment horizontal="center" vertical="center" wrapText="1"/>
    </xf>
    <xf numFmtId="0" fontId="14" fillId="0" borderId="0" xfId="0" applyFont="1"/>
    <xf numFmtId="0" fontId="1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1" fillId="5" borderId="10" xfId="0" applyFont="1" applyFill="1" applyBorder="1" applyAlignment="1">
      <alignment horizontal="center" vertical="center" wrapText="1"/>
    </xf>
    <xf numFmtId="0" fontId="11" fillId="5" borderId="11" xfId="0" applyFont="1" applyFill="1" applyBorder="1" applyAlignment="1">
      <alignment horizontal="center" vertical="center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19051</xdr:rowOff>
    </xdr:from>
    <xdr:to>
      <xdr:col>2</xdr:col>
      <xdr:colOff>1743075</xdr:colOff>
      <xdr:row>4</xdr:row>
      <xdr:rowOff>76200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9051"/>
          <a:ext cx="2247900" cy="8191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124689</xdr:colOff>
      <xdr:row>1</xdr:row>
      <xdr:rowOff>48491</xdr:rowOff>
    </xdr:from>
    <xdr:to>
      <xdr:col>3</xdr:col>
      <xdr:colOff>1709450</xdr:colOff>
      <xdr:row>9</xdr:row>
      <xdr:rowOff>139700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214EBC2-EEDB-4AAF-A7EF-09DE3B8603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689" y="258041"/>
          <a:ext cx="5299511" cy="19517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277091</xdr:colOff>
      <xdr:row>0</xdr:row>
      <xdr:rowOff>10391</xdr:rowOff>
    </xdr:from>
    <xdr:to>
      <xdr:col>5</xdr:col>
      <xdr:colOff>1171575</xdr:colOff>
      <xdr:row>4</xdr:row>
      <xdr:rowOff>67540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541BB43-C2C4-4183-8B9C-9C4FA48061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2441" y="10391"/>
          <a:ext cx="2247034" cy="8191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6:R18"/>
  <sheetViews>
    <sheetView showGridLines="0" topLeftCell="A9" zoomScaleNormal="100" zoomScaleSheetLayoutView="100" workbookViewId="0">
      <selection activeCell="I1" sqref="I1"/>
    </sheetView>
  </sheetViews>
  <sheetFormatPr baseColWidth="10" defaultRowHeight="15" x14ac:dyDescent="0.25"/>
  <cols>
    <col min="1" max="1" width="0.42578125" customWidth="1"/>
    <col min="2" max="2" width="7.5703125" customWidth="1"/>
    <col min="3" max="3" width="41.140625" bestFit="1" customWidth="1"/>
    <col min="4" max="4" width="5.42578125" style="13" customWidth="1"/>
    <col min="5" max="5" width="20.28515625" customWidth="1"/>
    <col min="6" max="6" width="20.7109375" customWidth="1"/>
    <col min="7" max="7" width="17.7109375" customWidth="1"/>
    <col min="8" max="8" width="14.85546875" customWidth="1"/>
    <col min="9" max="9" width="12.7109375" customWidth="1"/>
    <col min="10" max="10" width="12.5703125" bestFit="1" customWidth="1"/>
    <col min="11" max="11" width="12.42578125" bestFit="1" customWidth="1"/>
    <col min="12" max="12" width="12.42578125" customWidth="1"/>
    <col min="13" max="14" width="12.5703125" bestFit="1" customWidth="1"/>
    <col min="15" max="15" width="14.7109375" customWidth="1"/>
    <col min="16" max="16" width="14.42578125" customWidth="1"/>
    <col min="17" max="17" width="11.42578125" customWidth="1"/>
    <col min="18" max="18" width="15.42578125" customWidth="1"/>
  </cols>
  <sheetData>
    <row r="6" spans="2:18" ht="15.75" customHeight="1" x14ac:dyDescent="0.25">
      <c r="B6" s="36" t="s">
        <v>0</v>
      </c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</row>
    <row r="7" spans="2:18" ht="15.75" customHeight="1" x14ac:dyDescent="0.25">
      <c r="B7" s="36" t="s">
        <v>1</v>
      </c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</row>
    <row r="8" spans="2:18" ht="15.75" customHeight="1" x14ac:dyDescent="0.25">
      <c r="B8" s="36" t="s">
        <v>2</v>
      </c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</row>
    <row r="9" spans="2:18" ht="15.75" customHeight="1" x14ac:dyDescent="0.25">
      <c r="B9" s="36" t="s">
        <v>3</v>
      </c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</row>
    <row r="10" spans="2:18" x14ac:dyDescent="0.25">
      <c r="B10" s="1"/>
      <c r="C10" s="1"/>
      <c r="D10" s="2"/>
      <c r="E10" s="2"/>
      <c r="F10" s="2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</row>
    <row r="11" spans="2:18" ht="15" customHeight="1" x14ac:dyDescent="0.25">
      <c r="B11" s="37" t="s">
        <v>4</v>
      </c>
      <c r="C11" s="37" t="s">
        <v>5</v>
      </c>
      <c r="D11" s="37" t="s">
        <v>6</v>
      </c>
      <c r="E11" s="37" t="s">
        <v>7</v>
      </c>
      <c r="F11" s="37" t="s">
        <v>8</v>
      </c>
      <c r="G11" s="38" t="s">
        <v>9</v>
      </c>
      <c r="H11" s="38"/>
      <c r="I11" s="38"/>
      <c r="J11" s="39" t="s">
        <v>10</v>
      </c>
      <c r="K11" s="40" t="s">
        <v>11</v>
      </c>
      <c r="L11" s="41"/>
      <c r="M11" s="41"/>
      <c r="N11" s="42"/>
      <c r="O11" s="38" t="s">
        <v>9</v>
      </c>
      <c r="P11" s="38"/>
      <c r="Q11" s="38"/>
      <c r="R11" s="39" t="s">
        <v>12</v>
      </c>
    </row>
    <row r="12" spans="2:18" x14ac:dyDescent="0.25">
      <c r="B12" s="37"/>
      <c r="C12" s="37"/>
      <c r="D12" s="37"/>
      <c r="E12" s="37"/>
      <c r="F12" s="37"/>
      <c r="G12" s="3" t="s">
        <v>13</v>
      </c>
      <c r="H12" s="4" t="s">
        <v>14</v>
      </c>
      <c r="I12" s="4" t="s">
        <v>15</v>
      </c>
      <c r="J12" s="39"/>
      <c r="K12" s="43"/>
      <c r="L12" s="44"/>
      <c r="M12" s="44"/>
      <c r="N12" s="45"/>
      <c r="O12" s="3" t="s">
        <v>16</v>
      </c>
      <c r="P12" s="4" t="s">
        <v>17</v>
      </c>
      <c r="Q12" s="4" t="s">
        <v>18</v>
      </c>
      <c r="R12" s="39"/>
    </row>
    <row r="13" spans="2:18" ht="66.75" customHeight="1" x14ac:dyDescent="0.25">
      <c r="B13" s="37"/>
      <c r="C13" s="37"/>
      <c r="D13" s="37"/>
      <c r="E13" s="37"/>
      <c r="F13" s="37"/>
      <c r="G13" s="5" t="s">
        <v>19</v>
      </c>
      <c r="H13" s="5" t="s">
        <v>20</v>
      </c>
      <c r="I13" s="5" t="s">
        <v>21</v>
      </c>
      <c r="J13" s="39"/>
      <c r="K13" s="6" t="s">
        <v>22</v>
      </c>
      <c r="L13" s="6" t="s">
        <v>23</v>
      </c>
      <c r="M13" s="6" t="s">
        <v>24</v>
      </c>
      <c r="N13" s="6" t="s">
        <v>25</v>
      </c>
      <c r="O13" s="5" t="s">
        <v>27</v>
      </c>
      <c r="P13" s="5" t="s">
        <v>26</v>
      </c>
      <c r="Q13" s="5" t="s">
        <v>28</v>
      </c>
      <c r="R13" s="39"/>
    </row>
    <row r="14" spans="2:18" ht="43.5" customHeight="1" x14ac:dyDescent="0.25">
      <c r="B14" s="7">
        <v>50</v>
      </c>
      <c r="C14" s="14" t="s">
        <v>29</v>
      </c>
      <c r="D14" s="9">
        <v>106</v>
      </c>
      <c r="E14" s="10" t="s">
        <v>30</v>
      </c>
      <c r="F14" s="10" t="s">
        <v>31</v>
      </c>
      <c r="G14" s="11">
        <v>5850</v>
      </c>
      <c r="H14" s="11"/>
      <c r="I14" s="11">
        <v>250</v>
      </c>
      <c r="J14" s="12">
        <f t="shared" ref="J14:J17" si="0">SUM(G14:I14)</f>
        <v>6100</v>
      </c>
      <c r="K14" s="11">
        <f>+J14</f>
        <v>6100</v>
      </c>
      <c r="L14" s="11">
        <f t="shared" ref="L14:N14" si="1">+K14</f>
        <v>6100</v>
      </c>
      <c r="M14" s="11">
        <f t="shared" si="1"/>
        <v>6100</v>
      </c>
      <c r="N14" s="11">
        <f t="shared" si="1"/>
        <v>6100</v>
      </c>
      <c r="O14" s="11">
        <f>5850/365*122</f>
        <v>1955.3424657534247</v>
      </c>
      <c r="P14" s="11">
        <f>5850/365*122</f>
        <v>1955.3424657534247</v>
      </c>
      <c r="Q14" s="11">
        <f t="shared" ref="Q14:Q17" si="2">200/12*4</f>
        <v>66.666666666666671</v>
      </c>
      <c r="R14" s="12">
        <f t="shared" ref="R14:R17" si="3">SUM(K14:Q14)</f>
        <v>28377.351598173515</v>
      </c>
    </row>
    <row r="15" spans="2:18" ht="39.75" customHeight="1" x14ac:dyDescent="0.25">
      <c r="B15" s="7">
        <v>51</v>
      </c>
      <c r="C15" s="8" t="s">
        <v>29</v>
      </c>
      <c r="D15" s="9">
        <v>106</v>
      </c>
      <c r="E15" s="10" t="s">
        <v>30</v>
      </c>
      <c r="F15" s="10" t="s">
        <v>32</v>
      </c>
      <c r="G15" s="11">
        <v>11375</v>
      </c>
      <c r="H15" s="11">
        <v>375</v>
      </c>
      <c r="I15" s="11">
        <v>250</v>
      </c>
      <c r="J15" s="12">
        <f t="shared" si="0"/>
        <v>12000</v>
      </c>
      <c r="K15" s="11">
        <f t="shared" ref="K15:N17" si="4">+J15</f>
        <v>12000</v>
      </c>
      <c r="L15" s="11">
        <f t="shared" si="4"/>
        <v>12000</v>
      </c>
      <c r="M15" s="11">
        <f t="shared" si="4"/>
        <v>12000</v>
      </c>
      <c r="N15" s="11">
        <f t="shared" si="4"/>
        <v>12000</v>
      </c>
      <c r="O15" s="11">
        <f t="shared" ref="O15:P15" si="5">11750/365*122</f>
        <v>3927.3972602739727</v>
      </c>
      <c r="P15" s="11">
        <f t="shared" si="5"/>
        <v>3927.3972602739727</v>
      </c>
      <c r="Q15" s="11">
        <f t="shared" si="2"/>
        <v>66.666666666666671</v>
      </c>
      <c r="R15" s="12">
        <f t="shared" si="3"/>
        <v>55921.461187214612</v>
      </c>
    </row>
    <row r="16" spans="2:18" ht="39.75" customHeight="1" x14ac:dyDescent="0.25">
      <c r="B16" s="7">
        <v>52</v>
      </c>
      <c r="C16" s="8" t="s">
        <v>29</v>
      </c>
      <c r="D16" s="9">
        <v>106</v>
      </c>
      <c r="E16" s="10" t="s">
        <v>30</v>
      </c>
      <c r="F16" s="10" t="s">
        <v>34</v>
      </c>
      <c r="G16" s="11">
        <v>9750</v>
      </c>
      <c r="H16" s="11"/>
      <c r="I16" s="11">
        <v>250</v>
      </c>
      <c r="J16" s="12">
        <f t="shared" si="0"/>
        <v>10000</v>
      </c>
      <c r="K16" s="11">
        <f t="shared" si="4"/>
        <v>10000</v>
      </c>
      <c r="L16" s="11">
        <f t="shared" si="4"/>
        <v>10000</v>
      </c>
      <c r="M16" s="11">
        <f t="shared" si="4"/>
        <v>10000</v>
      </c>
      <c r="N16" s="11">
        <f t="shared" si="4"/>
        <v>10000</v>
      </c>
      <c r="O16" s="11">
        <f>9750/365*122</f>
        <v>3258.9041095890411</v>
      </c>
      <c r="P16" s="11">
        <f>9750/365*122</f>
        <v>3258.9041095890411</v>
      </c>
      <c r="Q16" s="11">
        <f t="shared" si="2"/>
        <v>66.666666666666671</v>
      </c>
      <c r="R16" s="12">
        <f t="shared" si="3"/>
        <v>46584.474885844749</v>
      </c>
    </row>
    <row r="17" spans="2:18" ht="39.75" customHeight="1" x14ac:dyDescent="0.25">
      <c r="B17" s="7">
        <v>53</v>
      </c>
      <c r="C17" s="8" t="s">
        <v>29</v>
      </c>
      <c r="D17" s="9">
        <v>106</v>
      </c>
      <c r="E17" s="10" t="s">
        <v>30</v>
      </c>
      <c r="F17" s="10" t="s">
        <v>33</v>
      </c>
      <c r="G17" s="11">
        <v>9750</v>
      </c>
      <c r="H17" s="11"/>
      <c r="I17" s="11">
        <v>250</v>
      </c>
      <c r="J17" s="12">
        <f t="shared" si="0"/>
        <v>10000</v>
      </c>
      <c r="K17" s="11">
        <f t="shared" si="4"/>
        <v>10000</v>
      </c>
      <c r="L17" s="11">
        <f t="shared" si="4"/>
        <v>10000</v>
      </c>
      <c r="M17" s="11">
        <f t="shared" si="4"/>
        <v>10000</v>
      </c>
      <c r="N17" s="11">
        <f t="shared" si="4"/>
        <v>10000</v>
      </c>
      <c r="O17" s="11">
        <f>9750/365*122</f>
        <v>3258.9041095890411</v>
      </c>
      <c r="P17" s="11">
        <f>9750/365*122</f>
        <v>3258.9041095890411</v>
      </c>
      <c r="Q17" s="11">
        <f t="shared" si="2"/>
        <v>66.666666666666671</v>
      </c>
      <c r="R17" s="12">
        <f t="shared" si="3"/>
        <v>46584.474885844749</v>
      </c>
    </row>
    <row r="18" spans="2:18" ht="21.75" customHeight="1" x14ac:dyDescent="0.25">
      <c r="R18" s="12">
        <f>SUM(R14:R17)</f>
        <v>177467.76255707763</v>
      </c>
    </row>
  </sheetData>
  <autoFilter ref="D13:F17" xr:uid="{00000000-0009-0000-0000-000000000000}"/>
  <mergeCells count="14">
    <mergeCell ref="B6:R6"/>
    <mergeCell ref="B7:R7"/>
    <mergeCell ref="B8:R8"/>
    <mergeCell ref="B9:R9"/>
    <mergeCell ref="B11:B13"/>
    <mergeCell ref="C11:C13"/>
    <mergeCell ref="D11:D13"/>
    <mergeCell ref="E11:E13"/>
    <mergeCell ref="F11:F13"/>
    <mergeCell ref="G11:I11"/>
    <mergeCell ref="J11:J13"/>
    <mergeCell ref="K11:N12"/>
    <mergeCell ref="O11:Q11"/>
    <mergeCell ref="R11:R13"/>
  </mergeCells>
  <printOptions horizontalCentered="1"/>
  <pageMargins left="0" right="0" top="0.59055118110236227" bottom="0.39370078740157483" header="0.51181102362204722" footer="0.51181102362204722"/>
  <pageSetup paperSize="14" scale="16" fitToHeight="0" orientation="landscape" horizontalDpi="4294967293" r:id="rId1"/>
  <headerFooter>
    <oddFooter>&amp;C&amp;P de &amp;N</oddFooter>
  </headerFooter>
  <ignoredErrors>
    <ignoredError sqref="G12:H12 Q12 O12:P12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A4F5ED-1431-4E75-A093-F389911F8FE9}">
  <sheetPr>
    <pageSetUpPr fitToPage="1"/>
  </sheetPr>
  <dimension ref="B7:H148"/>
  <sheetViews>
    <sheetView showGridLines="0" tabSelected="1" view="pageBreakPreview" zoomScale="50" zoomScaleNormal="30" zoomScaleSheetLayoutView="50" workbookViewId="0">
      <pane xSplit="4" ySplit="11" topLeftCell="E12" activePane="bottomRight" state="frozen"/>
      <selection pane="topRight" activeCell="F1" sqref="F1"/>
      <selection pane="bottomLeft" activeCell="A12" sqref="A12"/>
      <selection pane="bottomRight" activeCell="G14" sqref="G14"/>
    </sheetView>
  </sheetViews>
  <sheetFormatPr baseColWidth="10" defaultColWidth="11.42578125" defaultRowHeight="15.75" x14ac:dyDescent="0.25"/>
  <cols>
    <col min="1" max="1" width="11.42578125" style="16"/>
    <col min="2" max="2" width="11.140625" style="16" customWidth="1"/>
    <col min="3" max="3" width="44.42578125" style="16" customWidth="1"/>
    <col min="4" max="4" width="50.7109375" style="16" bestFit="1" customWidth="1"/>
    <col min="5" max="8" width="42.42578125" style="16" customWidth="1"/>
    <col min="9" max="16384" width="11.42578125" style="16"/>
  </cols>
  <sheetData>
    <row r="7" spans="2:8" ht="19.5" x14ac:dyDescent="0.25">
      <c r="B7" s="46"/>
      <c r="C7" s="46"/>
      <c r="D7" s="46"/>
      <c r="E7" s="25"/>
      <c r="F7" s="25"/>
      <c r="G7" s="25"/>
      <c r="H7" s="17"/>
    </row>
    <row r="8" spans="2:8" ht="9" customHeight="1" x14ac:dyDescent="0.25">
      <c r="B8" s="46"/>
      <c r="C8" s="46"/>
      <c r="D8" s="46"/>
      <c r="E8" s="25"/>
      <c r="F8" s="25"/>
      <c r="G8" s="25"/>
      <c r="H8" s="17"/>
    </row>
    <row r="9" spans="2:8" ht="41.25" customHeight="1" x14ac:dyDescent="0.35">
      <c r="B9" s="47" t="s">
        <v>247</v>
      </c>
      <c r="C9" s="47"/>
      <c r="D9" s="47"/>
      <c r="E9" s="47"/>
      <c r="F9" s="47"/>
      <c r="G9" s="47"/>
      <c r="H9" s="47"/>
    </row>
    <row r="10" spans="2:8" ht="36.75" customHeight="1" x14ac:dyDescent="0.25">
      <c r="B10" s="36"/>
      <c r="C10" s="36"/>
      <c r="D10" s="36"/>
      <c r="E10" s="17"/>
      <c r="F10" s="17"/>
      <c r="G10" s="17"/>
      <c r="H10" s="17"/>
    </row>
    <row r="11" spans="2:8" s="18" customFormat="1" ht="74.25" customHeight="1" x14ac:dyDescent="0.35">
      <c r="B11" s="24" t="s">
        <v>4</v>
      </c>
      <c r="C11" s="24" t="s">
        <v>188</v>
      </c>
      <c r="D11" s="24" t="s">
        <v>388</v>
      </c>
      <c r="E11" s="24" t="s">
        <v>189</v>
      </c>
      <c r="F11" s="24" t="s">
        <v>249</v>
      </c>
      <c r="G11" s="24" t="s">
        <v>248</v>
      </c>
      <c r="H11" s="24" t="s">
        <v>250</v>
      </c>
    </row>
    <row r="12" spans="2:8" s="23" customFormat="1" ht="108.75" customHeight="1" x14ac:dyDescent="0.35">
      <c r="B12" s="19">
        <v>1</v>
      </c>
      <c r="C12" s="20" t="s">
        <v>53</v>
      </c>
      <c r="D12" s="20" t="s">
        <v>252</v>
      </c>
      <c r="E12" s="22">
        <v>9000</v>
      </c>
      <c r="F12" s="21" t="s">
        <v>190</v>
      </c>
      <c r="G12" s="21" t="s">
        <v>204</v>
      </c>
      <c r="H12" s="21" t="s">
        <v>205</v>
      </c>
    </row>
    <row r="13" spans="2:8" s="30" customFormat="1" ht="108.75" customHeight="1" x14ac:dyDescent="0.35">
      <c r="B13" s="26">
        <f>B12+1</f>
        <v>2</v>
      </c>
      <c r="C13" s="27" t="s">
        <v>54</v>
      </c>
      <c r="D13" s="27" t="s">
        <v>253</v>
      </c>
      <c r="E13" s="28">
        <v>10000</v>
      </c>
      <c r="F13" s="29" t="s">
        <v>191</v>
      </c>
      <c r="G13" s="29" t="s">
        <v>206</v>
      </c>
      <c r="H13" s="29" t="s">
        <v>205</v>
      </c>
    </row>
    <row r="14" spans="2:8" s="23" customFormat="1" ht="108.75" customHeight="1" x14ac:dyDescent="0.35">
      <c r="B14" s="19">
        <f t="shared" ref="B14:B76" si="0">B13+1</f>
        <v>3</v>
      </c>
      <c r="C14" s="20" t="s">
        <v>55</v>
      </c>
      <c r="D14" s="20" t="s">
        <v>254</v>
      </c>
      <c r="E14" s="22">
        <v>14000</v>
      </c>
      <c r="F14" s="21" t="s">
        <v>251</v>
      </c>
      <c r="G14" s="21" t="s">
        <v>204</v>
      </c>
      <c r="H14" s="21" t="s">
        <v>207</v>
      </c>
    </row>
    <row r="15" spans="2:8" s="23" customFormat="1" ht="108.75" customHeight="1" x14ac:dyDescent="0.35">
      <c r="B15" s="19">
        <f t="shared" si="0"/>
        <v>4</v>
      </c>
      <c r="C15" s="20" t="s">
        <v>56</v>
      </c>
      <c r="D15" s="20" t="s">
        <v>255</v>
      </c>
      <c r="E15" s="22">
        <v>15000</v>
      </c>
      <c r="F15" s="21" t="s">
        <v>192</v>
      </c>
      <c r="G15" s="21" t="s">
        <v>204</v>
      </c>
      <c r="H15" s="21" t="s">
        <v>207</v>
      </c>
    </row>
    <row r="16" spans="2:8" s="30" customFormat="1" ht="108.75" customHeight="1" x14ac:dyDescent="0.35">
      <c r="B16" s="26">
        <f t="shared" si="0"/>
        <v>5</v>
      </c>
      <c r="C16" s="27" t="s">
        <v>57</v>
      </c>
      <c r="D16" s="27" t="s">
        <v>256</v>
      </c>
      <c r="E16" s="28">
        <v>8000</v>
      </c>
      <c r="F16" s="29" t="s">
        <v>193</v>
      </c>
      <c r="G16" s="29" t="s">
        <v>208</v>
      </c>
      <c r="H16" s="29" t="s">
        <v>205</v>
      </c>
    </row>
    <row r="17" spans="2:8" s="23" customFormat="1" ht="108.75" customHeight="1" x14ac:dyDescent="0.35">
      <c r="B17" s="19">
        <f t="shared" si="0"/>
        <v>6</v>
      </c>
      <c r="C17" s="20" t="s">
        <v>58</v>
      </c>
      <c r="D17" s="20" t="s">
        <v>257</v>
      </c>
      <c r="E17" s="22">
        <v>8000</v>
      </c>
      <c r="F17" s="21" t="s">
        <v>194</v>
      </c>
      <c r="G17" s="21" t="s">
        <v>204</v>
      </c>
      <c r="H17" s="21" t="s">
        <v>205</v>
      </c>
    </row>
    <row r="18" spans="2:8" s="30" customFormat="1" ht="108.75" customHeight="1" x14ac:dyDescent="0.35">
      <c r="B18" s="26">
        <f t="shared" si="0"/>
        <v>7</v>
      </c>
      <c r="C18" s="27" t="s">
        <v>59</v>
      </c>
      <c r="D18" s="27" t="s">
        <v>258</v>
      </c>
      <c r="E18" s="28">
        <v>10000</v>
      </c>
      <c r="F18" s="29" t="s">
        <v>191</v>
      </c>
      <c r="G18" s="29" t="s">
        <v>209</v>
      </c>
      <c r="H18" s="29" t="s">
        <v>205</v>
      </c>
    </row>
    <row r="19" spans="2:8" s="23" customFormat="1" ht="108.75" customHeight="1" x14ac:dyDescent="0.35">
      <c r="B19" s="19">
        <f t="shared" si="0"/>
        <v>8</v>
      </c>
      <c r="C19" s="20" t="s">
        <v>60</v>
      </c>
      <c r="D19" s="20" t="s">
        <v>259</v>
      </c>
      <c r="E19" s="22">
        <v>10000</v>
      </c>
      <c r="F19" s="21" t="s">
        <v>191</v>
      </c>
      <c r="G19" s="21" t="s">
        <v>210</v>
      </c>
      <c r="H19" s="21" t="s">
        <v>205</v>
      </c>
    </row>
    <row r="20" spans="2:8" s="23" customFormat="1" ht="108.75" customHeight="1" x14ac:dyDescent="0.35">
      <c r="B20" s="19">
        <f t="shared" si="0"/>
        <v>9</v>
      </c>
      <c r="C20" s="20" t="s">
        <v>61</v>
      </c>
      <c r="D20" s="20" t="s">
        <v>260</v>
      </c>
      <c r="E20" s="22">
        <v>8000</v>
      </c>
      <c r="F20" s="21" t="s">
        <v>192</v>
      </c>
      <c r="G20" s="21" t="s">
        <v>204</v>
      </c>
      <c r="H20" s="21" t="s">
        <v>205</v>
      </c>
    </row>
    <row r="21" spans="2:8" s="23" customFormat="1" ht="108.75" customHeight="1" x14ac:dyDescent="0.35">
      <c r="B21" s="19">
        <f t="shared" si="0"/>
        <v>10</v>
      </c>
      <c r="C21" s="20" t="s">
        <v>62</v>
      </c>
      <c r="D21" s="20" t="s">
        <v>261</v>
      </c>
      <c r="E21" s="22">
        <v>9000</v>
      </c>
      <c r="F21" s="21" t="s">
        <v>195</v>
      </c>
      <c r="G21" s="21" t="s">
        <v>204</v>
      </c>
      <c r="H21" s="21" t="s">
        <v>205</v>
      </c>
    </row>
    <row r="22" spans="2:8" s="23" customFormat="1" ht="108.75" customHeight="1" x14ac:dyDescent="0.35">
      <c r="B22" s="19">
        <f t="shared" si="0"/>
        <v>11</v>
      </c>
      <c r="C22" s="20" t="s">
        <v>63</v>
      </c>
      <c r="D22" s="20" t="s">
        <v>262</v>
      </c>
      <c r="E22" s="22">
        <v>12000</v>
      </c>
      <c r="F22" s="21" t="s">
        <v>195</v>
      </c>
      <c r="G22" s="21" t="s">
        <v>204</v>
      </c>
      <c r="H22" s="21" t="s">
        <v>207</v>
      </c>
    </row>
    <row r="23" spans="2:8" s="23" customFormat="1" ht="108.75" customHeight="1" x14ac:dyDescent="0.35">
      <c r="B23" s="19">
        <f t="shared" si="0"/>
        <v>12</v>
      </c>
      <c r="C23" s="20" t="s">
        <v>64</v>
      </c>
      <c r="D23" s="20" t="s">
        <v>263</v>
      </c>
      <c r="E23" s="22">
        <v>11000</v>
      </c>
      <c r="F23" s="21" t="s">
        <v>194</v>
      </c>
      <c r="G23" s="21" t="s">
        <v>204</v>
      </c>
      <c r="H23" s="21" t="s">
        <v>205</v>
      </c>
    </row>
    <row r="24" spans="2:8" s="23" customFormat="1" ht="108.75" customHeight="1" x14ac:dyDescent="0.35">
      <c r="B24" s="19">
        <f t="shared" si="0"/>
        <v>13</v>
      </c>
      <c r="C24" s="20" t="s">
        <v>65</v>
      </c>
      <c r="D24" s="20" t="s">
        <v>264</v>
      </c>
      <c r="E24" s="22">
        <v>11000</v>
      </c>
      <c r="F24" s="21" t="s">
        <v>191</v>
      </c>
      <c r="G24" s="21" t="s">
        <v>211</v>
      </c>
      <c r="H24" s="21" t="s">
        <v>207</v>
      </c>
    </row>
    <row r="25" spans="2:8" s="30" customFormat="1" ht="108.75" customHeight="1" x14ac:dyDescent="0.35">
      <c r="B25" s="26">
        <f t="shared" si="0"/>
        <v>14</v>
      </c>
      <c r="C25" s="27" t="s">
        <v>66</v>
      </c>
      <c r="D25" s="27" t="s">
        <v>265</v>
      </c>
      <c r="E25" s="28">
        <v>13000</v>
      </c>
      <c r="F25" s="29" t="s">
        <v>191</v>
      </c>
      <c r="G25" s="29" t="s">
        <v>212</v>
      </c>
      <c r="H25" s="29" t="s">
        <v>207</v>
      </c>
    </row>
    <row r="26" spans="2:8" s="23" customFormat="1" ht="108.75" customHeight="1" x14ac:dyDescent="0.35">
      <c r="B26" s="19">
        <f t="shared" si="0"/>
        <v>15</v>
      </c>
      <c r="C26" s="20" t="s">
        <v>67</v>
      </c>
      <c r="D26" s="20" t="s">
        <v>266</v>
      </c>
      <c r="E26" s="22">
        <v>10000</v>
      </c>
      <c r="F26" s="21" t="s">
        <v>191</v>
      </c>
      <c r="G26" s="21" t="s">
        <v>213</v>
      </c>
      <c r="H26" s="21" t="s">
        <v>205</v>
      </c>
    </row>
    <row r="27" spans="2:8" s="23" customFormat="1" ht="108.75" customHeight="1" x14ac:dyDescent="0.35">
      <c r="B27" s="19">
        <f t="shared" si="0"/>
        <v>16</v>
      </c>
      <c r="C27" s="20" t="s">
        <v>68</v>
      </c>
      <c r="D27" s="20" t="s">
        <v>267</v>
      </c>
      <c r="E27" s="22">
        <v>12000</v>
      </c>
      <c r="F27" s="21" t="s">
        <v>193</v>
      </c>
      <c r="G27" s="21" t="s">
        <v>208</v>
      </c>
      <c r="H27" s="21" t="s">
        <v>207</v>
      </c>
    </row>
    <row r="28" spans="2:8" s="23" customFormat="1" ht="108.75" customHeight="1" x14ac:dyDescent="0.35">
      <c r="B28" s="19">
        <f t="shared" si="0"/>
        <v>17</v>
      </c>
      <c r="C28" s="20" t="s">
        <v>69</v>
      </c>
      <c r="D28" s="20" t="s">
        <v>268</v>
      </c>
      <c r="E28" s="22">
        <v>10000</v>
      </c>
      <c r="F28" s="21" t="s">
        <v>191</v>
      </c>
      <c r="G28" s="21" t="s">
        <v>214</v>
      </c>
      <c r="H28" s="21" t="s">
        <v>205</v>
      </c>
    </row>
    <row r="29" spans="2:8" s="23" customFormat="1" ht="108.75" customHeight="1" x14ac:dyDescent="0.35">
      <c r="B29" s="19">
        <f t="shared" si="0"/>
        <v>18</v>
      </c>
      <c r="C29" s="20" t="s">
        <v>70</v>
      </c>
      <c r="D29" s="20" t="s">
        <v>269</v>
      </c>
      <c r="E29" s="22">
        <v>10000</v>
      </c>
      <c r="F29" s="21" t="s">
        <v>191</v>
      </c>
      <c r="G29" s="21" t="s">
        <v>204</v>
      </c>
      <c r="H29" s="21" t="s">
        <v>205</v>
      </c>
    </row>
    <row r="30" spans="2:8" s="23" customFormat="1" ht="108.75" customHeight="1" x14ac:dyDescent="0.35">
      <c r="B30" s="19">
        <f t="shared" si="0"/>
        <v>19</v>
      </c>
      <c r="C30" s="20" t="s">
        <v>71</v>
      </c>
      <c r="D30" s="20" t="s">
        <v>270</v>
      </c>
      <c r="E30" s="22">
        <v>10000</v>
      </c>
      <c r="F30" s="21" t="s">
        <v>196</v>
      </c>
      <c r="G30" s="21" t="s">
        <v>204</v>
      </c>
      <c r="H30" s="21" t="s">
        <v>205</v>
      </c>
    </row>
    <row r="31" spans="2:8" s="23" customFormat="1" ht="108.75" customHeight="1" x14ac:dyDescent="0.35">
      <c r="B31" s="19">
        <f t="shared" si="0"/>
        <v>20</v>
      </c>
      <c r="C31" s="20" t="s">
        <v>72</v>
      </c>
      <c r="D31" s="20" t="s">
        <v>271</v>
      </c>
      <c r="E31" s="22">
        <v>10000</v>
      </c>
      <c r="F31" s="21" t="s">
        <v>197</v>
      </c>
      <c r="G31" s="21" t="s">
        <v>204</v>
      </c>
      <c r="H31" s="21" t="s">
        <v>205</v>
      </c>
    </row>
    <row r="32" spans="2:8" s="23" customFormat="1" ht="108.75" customHeight="1" x14ac:dyDescent="0.35">
      <c r="B32" s="19">
        <f t="shared" si="0"/>
        <v>21</v>
      </c>
      <c r="C32" s="20" t="s">
        <v>73</v>
      </c>
      <c r="D32" s="20" t="s">
        <v>272</v>
      </c>
      <c r="E32" s="22">
        <v>14000</v>
      </c>
      <c r="F32" s="21" t="s">
        <v>192</v>
      </c>
      <c r="G32" s="21" t="s">
        <v>204</v>
      </c>
      <c r="H32" s="21" t="s">
        <v>207</v>
      </c>
    </row>
    <row r="33" spans="2:8" s="23" customFormat="1" ht="108.75" customHeight="1" x14ac:dyDescent="0.35">
      <c r="B33" s="19">
        <f t="shared" si="0"/>
        <v>22</v>
      </c>
      <c r="C33" s="20" t="s">
        <v>74</v>
      </c>
      <c r="D33" s="20" t="s">
        <v>273</v>
      </c>
      <c r="E33" s="22">
        <v>10000</v>
      </c>
      <c r="F33" s="21" t="s">
        <v>191</v>
      </c>
      <c r="G33" s="21" t="s">
        <v>215</v>
      </c>
      <c r="H33" s="21" t="s">
        <v>205</v>
      </c>
    </row>
    <row r="34" spans="2:8" s="23" customFormat="1" ht="108.75" customHeight="1" x14ac:dyDescent="0.35">
      <c r="B34" s="19">
        <f t="shared" si="0"/>
        <v>23</v>
      </c>
      <c r="C34" s="20" t="s">
        <v>75</v>
      </c>
      <c r="D34" s="20" t="s">
        <v>274</v>
      </c>
      <c r="E34" s="22">
        <v>10000</v>
      </c>
      <c r="F34" s="21" t="s">
        <v>191</v>
      </c>
      <c r="G34" s="21" t="s">
        <v>216</v>
      </c>
      <c r="H34" s="21" t="s">
        <v>205</v>
      </c>
    </row>
    <row r="35" spans="2:8" s="23" customFormat="1" ht="108.75" customHeight="1" x14ac:dyDescent="0.35">
      <c r="B35" s="19">
        <f t="shared" si="0"/>
        <v>24</v>
      </c>
      <c r="C35" s="20" t="s">
        <v>76</v>
      </c>
      <c r="D35" s="20" t="s">
        <v>275</v>
      </c>
      <c r="E35" s="22">
        <v>10000</v>
      </c>
      <c r="F35" s="21" t="s">
        <v>197</v>
      </c>
      <c r="G35" s="21" t="s">
        <v>204</v>
      </c>
      <c r="H35" s="21" t="s">
        <v>205</v>
      </c>
    </row>
    <row r="36" spans="2:8" s="23" customFormat="1" ht="108.75" customHeight="1" x14ac:dyDescent="0.35">
      <c r="B36" s="19">
        <f t="shared" si="0"/>
        <v>25</v>
      </c>
      <c r="C36" s="20" t="s">
        <v>77</v>
      </c>
      <c r="D36" s="20" t="s">
        <v>276</v>
      </c>
      <c r="E36" s="22">
        <v>16000</v>
      </c>
      <c r="F36" s="21" t="s">
        <v>198</v>
      </c>
      <c r="G36" s="21" t="s">
        <v>204</v>
      </c>
      <c r="H36" s="21" t="s">
        <v>207</v>
      </c>
    </row>
    <row r="37" spans="2:8" s="23" customFormat="1" ht="108.75" customHeight="1" x14ac:dyDescent="0.35">
      <c r="B37" s="19">
        <f t="shared" si="0"/>
        <v>26</v>
      </c>
      <c r="C37" s="20" t="s">
        <v>78</v>
      </c>
      <c r="D37" s="20" t="s">
        <v>277</v>
      </c>
      <c r="E37" s="22">
        <v>9000</v>
      </c>
      <c r="F37" s="21" t="s">
        <v>192</v>
      </c>
      <c r="G37" s="21" t="s">
        <v>204</v>
      </c>
      <c r="H37" s="21" t="s">
        <v>207</v>
      </c>
    </row>
    <row r="38" spans="2:8" s="23" customFormat="1" ht="108.75" customHeight="1" x14ac:dyDescent="0.35">
      <c r="B38" s="19">
        <f t="shared" si="0"/>
        <v>27</v>
      </c>
      <c r="C38" s="20" t="s">
        <v>79</v>
      </c>
      <c r="D38" s="20" t="s">
        <v>278</v>
      </c>
      <c r="E38" s="22">
        <v>10000</v>
      </c>
      <c r="F38" s="21" t="s">
        <v>195</v>
      </c>
      <c r="G38" s="21" t="s">
        <v>204</v>
      </c>
      <c r="H38" s="21" t="s">
        <v>205</v>
      </c>
    </row>
    <row r="39" spans="2:8" s="30" customFormat="1" ht="108.75" customHeight="1" x14ac:dyDescent="0.35">
      <c r="B39" s="26">
        <f t="shared" si="0"/>
        <v>28</v>
      </c>
      <c r="C39" s="27" t="s">
        <v>80</v>
      </c>
      <c r="D39" s="27" t="s">
        <v>279</v>
      </c>
      <c r="E39" s="28">
        <v>10000</v>
      </c>
      <c r="F39" s="29" t="s">
        <v>195</v>
      </c>
      <c r="G39" s="29" t="s">
        <v>204</v>
      </c>
      <c r="H39" s="29" t="s">
        <v>205</v>
      </c>
    </row>
    <row r="40" spans="2:8" s="23" customFormat="1" ht="108.75" customHeight="1" x14ac:dyDescent="0.35">
      <c r="B40" s="19">
        <f t="shared" si="0"/>
        <v>29</v>
      </c>
      <c r="C40" s="20" t="s">
        <v>81</v>
      </c>
      <c r="D40" s="20" t="s">
        <v>280</v>
      </c>
      <c r="E40" s="22">
        <v>10000</v>
      </c>
      <c r="F40" s="21" t="s">
        <v>191</v>
      </c>
      <c r="G40" s="21" t="s">
        <v>217</v>
      </c>
      <c r="H40" s="21" t="s">
        <v>205</v>
      </c>
    </row>
    <row r="41" spans="2:8" s="23" customFormat="1" ht="108.75" customHeight="1" x14ac:dyDescent="0.35">
      <c r="B41" s="19">
        <f t="shared" si="0"/>
        <v>30</v>
      </c>
      <c r="C41" s="20" t="s">
        <v>82</v>
      </c>
      <c r="D41" s="20" t="s">
        <v>281</v>
      </c>
      <c r="E41" s="22">
        <v>9000</v>
      </c>
      <c r="F41" s="21" t="s">
        <v>193</v>
      </c>
      <c r="G41" s="21" t="s">
        <v>208</v>
      </c>
      <c r="H41" s="21" t="s">
        <v>205</v>
      </c>
    </row>
    <row r="42" spans="2:8" s="23" customFormat="1" ht="108.75" customHeight="1" x14ac:dyDescent="0.35">
      <c r="B42" s="19">
        <f t="shared" si="0"/>
        <v>31</v>
      </c>
      <c r="C42" s="20" t="s">
        <v>83</v>
      </c>
      <c r="D42" s="20" t="s">
        <v>282</v>
      </c>
      <c r="E42" s="22">
        <v>10000</v>
      </c>
      <c r="F42" s="21" t="s">
        <v>191</v>
      </c>
      <c r="G42" s="21" t="s">
        <v>218</v>
      </c>
      <c r="H42" s="21" t="s">
        <v>205</v>
      </c>
    </row>
    <row r="43" spans="2:8" s="23" customFormat="1" ht="108.75" customHeight="1" x14ac:dyDescent="0.35">
      <c r="B43" s="19">
        <f t="shared" si="0"/>
        <v>32</v>
      </c>
      <c r="C43" s="20" t="s">
        <v>84</v>
      </c>
      <c r="D43" s="20" t="s">
        <v>283</v>
      </c>
      <c r="E43" s="22">
        <v>10000</v>
      </c>
      <c r="F43" s="21" t="s">
        <v>193</v>
      </c>
      <c r="G43" s="21" t="s">
        <v>208</v>
      </c>
      <c r="H43" s="21" t="s">
        <v>205</v>
      </c>
    </row>
    <row r="44" spans="2:8" s="23" customFormat="1" ht="108.75" customHeight="1" x14ac:dyDescent="0.35">
      <c r="B44" s="19">
        <f t="shared" si="0"/>
        <v>33</v>
      </c>
      <c r="C44" s="20" t="s">
        <v>85</v>
      </c>
      <c r="D44" s="20" t="s">
        <v>284</v>
      </c>
      <c r="E44" s="22">
        <v>10000</v>
      </c>
      <c r="F44" s="21" t="s">
        <v>191</v>
      </c>
      <c r="G44" s="21" t="s">
        <v>210</v>
      </c>
      <c r="H44" s="21" t="s">
        <v>205</v>
      </c>
    </row>
    <row r="45" spans="2:8" s="23" customFormat="1" ht="108.75" customHeight="1" x14ac:dyDescent="0.35">
      <c r="B45" s="19">
        <f t="shared" si="0"/>
        <v>34</v>
      </c>
      <c r="C45" s="20" t="s">
        <v>86</v>
      </c>
      <c r="D45" s="20" t="s">
        <v>285</v>
      </c>
      <c r="E45" s="22">
        <v>10000</v>
      </c>
      <c r="F45" s="21" t="s">
        <v>197</v>
      </c>
      <c r="G45" s="21" t="s">
        <v>204</v>
      </c>
      <c r="H45" s="21" t="s">
        <v>205</v>
      </c>
    </row>
    <row r="46" spans="2:8" s="23" customFormat="1" ht="108.75" customHeight="1" x14ac:dyDescent="0.35">
      <c r="B46" s="19">
        <f t="shared" si="0"/>
        <v>35</v>
      </c>
      <c r="C46" s="20" t="s">
        <v>87</v>
      </c>
      <c r="D46" s="20" t="s">
        <v>286</v>
      </c>
      <c r="E46" s="22">
        <v>10000</v>
      </c>
      <c r="F46" s="21" t="s">
        <v>191</v>
      </c>
      <c r="G46" s="21" t="s">
        <v>219</v>
      </c>
      <c r="H46" s="21" t="s">
        <v>205</v>
      </c>
    </row>
    <row r="47" spans="2:8" s="23" customFormat="1" ht="108.75" customHeight="1" x14ac:dyDescent="0.35">
      <c r="B47" s="19">
        <f t="shared" si="0"/>
        <v>36</v>
      </c>
      <c r="C47" s="20" t="s">
        <v>88</v>
      </c>
      <c r="D47" s="20" t="s">
        <v>287</v>
      </c>
      <c r="E47" s="22">
        <v>9000</v>
      </c>
      <c r="F47" s="21" t="s">
        <v>193</v>
      </c>
      <c r="G47" s="21" t="s">
        <v>208</v>
      </c>
      <c r="H47" s="21" t="s">
        <v>205</v>
      </c>
    </row>
    <row r="48" spans="2:8" s="23" customFormat="1" ht="108.75" customHeight="1" x14ac:dyDescent="0.35">
      <c r="B48" s="19">
        <f t="shared" si="0"/>
        <v>37</v>
      </c>
      <c r="C48" s="20" t="s">
        <v>89</v>
      </c>
      <c r="D48" s="20" t="s">
        <v>288</v>
      </c>
      <c r="E48" s="22">
        <v>14000</v>
      </c>
      <c r="F48" s="21" t="s">
        <v>199</v>
      </c>
      <c r="G48" s="21" t="s">
        <v>204</v>
      </c>
      <c r="H48" s="21" t="s">
        <v>207</v>
      </c>
    </row>
    <row r="49" spans="2:8" s="30" customFormat="1" ht="108.75" customHeight="1" x14ac:dyDescent="0.35">
      <c r="B49" s="26">
        <f t="shared" si="0"/>
        <v>38</v>
      </c>
      <c r="C49" s="27" t="s">
        <v>90</v>
      </c>
      <c r="D49" s="27" t="s">
        <v>289</v>
      </c>
      <c r="E49" s="28">
        <v>8000</v>
      </c>
      <c r="F49" s="29" t="s">
        <v>200</v>
      </c>
      <c r="G49" s="29" t="s">
        <v>204</v>
      </c>
      <c r="H49" s="29" t="s">
        <v>205</v>
      </c>
    </row>
    <row r="50" spans="2:8" s="23" customFormat="1" ht="108.75" customHeight="1" x14ac:dyDescent="0.35">
      <c r="B50" s="19">
        <f t="shared" si="0"/>
        <v>39</v>
      </c>
      <c r="C50" s="20" t="s">
        <v>91</v>
      </c>
      <c r="D50" s="20" t="s">
        <v>290</v>
      </c>
      <c r="E50" s="22">
        <v>8000</v>
      </c>
      <c r="F50" s="21" t="s">
        <v>200</v>
      </c>
      <c r="G50" s="21" t="s">
        <v>204</v>
      </c>
      <c r="H50" s="21" t="s">
        <v>205</v>
      </c>
    </row>
    <row r="51" spans="2:8" s="23" customFormat="1" ht="108.75" customHeight="1" x14ac:dyDescent="0.35">
      <c r="B51" s="19">
        <f t="shared" si="0"/>
        <v>40</v>
      </c>
      <c r="C51" s="20" t="s">
        <v>92</v>
      </c>
      <c r="D51" s="20" t="s">
        <v>291</v>
      </c>
      <c r="E51" s="22">
        <v>10000</v>
      </c>
      <c r="F51" s="21" t="s">
        <v>191</v>
      </c>
      <c r="G51" s="21" t="s">
        <v>220</v>
      </c>
      <c r="H51" s="21" t="s">
        <v>205</v>
      </c>
    </row>
    <row r="52" spans="2:8" s="23" customFormat="1" ht="108.75" customHeight="1" x14ac:dyDescent="0.35">
      <c r="B52" s="19">
        <f t="shared" si="0"/>
        <v>41</v>
      </c>
      <c r="C52" s="20" t="s">
        <v>93</v>
      </c>
      <c r="D52" s="20" t="s">
        <v>292</v>
      </c>
      <c r="E52" s="22">
        <v>14000</v>
      </c>
      <c r="F52" s="21" t="s">
        <v>200</v>
      </c>
      <c r="G52" s="21" t="s">
        <v>208</v>
      </c>
      <c r="H52" s="21" t="s">
        <v>207</v>
      </c>
    </row>
    <row r="53" spans="2:8" s="23" customFormat="1" ht="108.75" customHeight="1" x14ac:dyDescent="0.35">
      <c r="B53" s="19">
        <f t="shared" si="0"/>
        <v>42</v>
      </c>
      <c r="C53" s="20" t="s">
        <v>94</v>
      </c>
      <c r="D53" s="20" t="s">
        <v>293</v>
      </c>
      <c r="E53" s="22">
        <v>10000</v>
      </c>
      <c r="F53" s="21" t="s">
        <v>201</v>
      </c>
      <c r="G53" s="21" t="s">
        <v>204</v>
      </c>
      <c r="H53" s="21" t="s">
        <v>205</v>
      </c>
    </row>
    <row r="54" spans="2:8" s="23" customFormat="1" ht="108.75" customHeight="1" x14ac:dyDescent="0.35">
      <c r="B54" s="19">
        <f t="shared" si="0"/>
        <v>43</v>
      </c>
      <c r="C54" s="20" t="s">
        <v>95</v>
      </c>
      <c r="D54" s="20" t="s">
        <v>294</v>
      </c>
      <c r="E54" s="22">
        <v>10000</v>
      </c>
      <c r="F54" s="21" t="s">
        <v>191</v>
      </c>
      <c r="G54" s="21" t="s">
        <v>221</v>
      </c>
      <c r="H54" s="21" t="s">
        <v>205</v>
      </c>
    </row>
    <row r="55" spans="2:8" s="23" customFormat="1" ht="108.75" customHeight="1" x14ac:dyDescent="0.35">
      <c r="B55" s="19">
        <f t="shared" si="0"/>
        <v>44</v>
      </c>
      <c r="C55" s="20" t="s">
        <v>96</v>
      </c>
      <c r="D55" s="20" t="s">
        <v>295</v>
      </c>
      <c r="E55" s="22">
        <v>10000</v>
      </c>
      <c r="F55" s="21" t="s">
        <v>197</v>
      </c>
      <c r="G55" s="21" t="s">
        <v>204</v>
      </c>
      <c r="H55" s="21" t="s">
        <v>205</v>
      </c>
    </row>
    <row r="56" spans="2:8" s="23" customFormat="1" ht="108.75" customHeight="1" x14ac:dyDescent="0.35">
      <c r="B56" s="19">
        <f t="shared" si="0"/>
        <v>45</v>
      </c>
      <c r="C56" s="20" t="s">
        <v>97</v>
      </c>
      <c r="D56" s="20" t="s">
        <v>296</v>
      </c>
      <c r="E56" s="22">
        <v>14000</v>
      </c>
      <c r="F56" s="21" t="s">
        <v>251</v>
      </c>
      <c r="G56" s="21" t="s">
        <v>204</v>
      </c>
      <c r="H56" s="21" t="s">
        <v>207</v>
      </c>
    </row>
    <row r="57" spans="2:8" s="23" customFormat="1" ht="108.75" customHeight="1" x14ac:dyDescent="0.35">
      <c r="B57" s="19">
        <f t="shared" si="0"/>
        <v>46</v>
      </c>
      <c r="C57" s="20" t="s">
        <v>98</v>
      </c>
      <c r="D57" s="20" t="s">
        <v>297</v>
      </c>
      <c r="E57" s="22">
        <v>10000</v>
      </c>
      <c r="F57" s="21" t="s">
        <v>190</v>
      </c>
      <c r="G57" s="21" t="s">
        <v>204</v>
      </c>
      <c r="H57" s="21" t="s">
        <v>205</v>
      </c>
    </row>
    <row r="58" spans="2:8" s="23" customFormat="1" ht="108.75" customHeight="1" x14ac:dyDescent="0.35">
      <c r="B58" s="19">
        <f t="shared" si="0"/>
        <v>47</v>
      </c>
      <c r="C58" s="20" t="s">
        <v>99</v>
      </c>
      <c r="D58" s="20" t="s">
        <v>298</v>
      </c>
      <c r="E58" s="22">
        <v>10000</v>
      </c>
      <c r="F58" s="21" t="s">
        <v>191</v>
      </c>
      <c r="G58" s="21" t="s">
        <v>222</v>
      </c>
      <c r="H58" s="21" t="s">
        <v>205</v>
      </c>
    </row>
    <row r="59" spans="2:8" s="23" customFormat="1" ht="108.75" customHeight="1" x14ac:dyDescent="0.35">
      <c r="B59" s="19">
        <f t="shared" si="0"/>
        <v>48</v>
      </c>
      <c r="C59" s="20" t="s">
        <v>100</v>
      </c>
      <c r="D59" s="20" t="s">
        <v>299</v>
      </c>
      <c r="E59" s="22">
        <v>10000</v>
      </c>
      <c r="F59" s="21" t="s">
        <v>195</v>
      </c>
      <c r="G59" s="21" t="s">
        <v>204</v>
      </c>
      <c r="H59" s="21" t="s">
        <v>205</v>
      </c>
    </row>
    <row r="60" spans="2:8" s="23" customFormat="1" ht="108.75" customHeight="1" x14ac:dyDescent="0.35">
      <c r="B60" s="19">
        <f t="shared" si="0"/>
        <v>49</v>
      </c>
      <c r="C60" s="20" t="s">
        <v>101</v>
      </c>
      <c r="D60" s="20" t="s">
        <v>300</v>
      </c>
      <c r="E60" s="22">
        <v>10000</v>
      </c>
      <c r="F60" s="21" t="s">
        <v>202</v>
      </c>
      <c r="G60" s="21" t="s">
        <v>204</v>
      </c>
      <c r="H60" s="21" t="s">
        <v>205</v>
      </c>
    </row>
    <row r="61" spans="2:8" s="30" customFormat="1" ht="108.75" customHeight="1" x14ac:dyDescent="0.35">
      <c r="B61" s="26">
        <f t="shared" si="0"/>
        <v>50</v>
      </c>
      <c r="C61" s="27" t="s">
        <v>102</v>
      </c>
      <c r="D61" s="27" t="s">
        <v>301</v>
      </c>
      <c r="E61" s="28">
        <v>8000</v>
      </c>
      <c r="F61" s="29" t="s">
        <v>193</v>
      </c>
      <c r="G61" s="29" t="s">
        <v>208</v>
      </c>
      <c r="H61" s="29" t="s">
        <v>205</v>
      </c>
    </row>
    <row r="62" spans="2:8" s="30" customFormat="1" ht="108.75" customHeight="1" x14ac:dyDescent="0.35">
      <c r="B62" s="26">
        <f t="shared" si="0"/>
        <v>51</v>
      </c>
      <c r="C62" s="27" t="s">
        <v>103</v>
      </c>
      <c r="D62" s="27" t="s">
        <v>302</v>
      </c>
      <c r="E62" s="28">
        <v>10000</v>
      </c>
      <c r="F62" s="29" t="s">
        <v>191</v>
      </c>
      <c r="G62" s="29" t="s">
        <v>223</v>
      </c>
      <c r="H62" s="29" t="s">
        <v>205</v>
      </c>
    </row>
    <row r="63" spans="2:8" s="30" customFormat="1" ht="108.75" customHeight="1" x14ac:dyDescent="0.35">
      <c r="B63" s="26">
        <f t="shared" si="0"/>
        <v>52</v>
      </c>
      <c r="C63" s="27" t="s">
        <v>104</v>
      </c>
      <c r="D63" s="27" t="s">
        <v>303</v>
      </c>
      <c r="E63" s="28">
        <v>6000</v>
      </c>
      <c r="F63" s="29" t="s">
        <v>191</v>
      </c>
      <c r="G63" s="29" t="s">
        <v>224</v>
      </c>
      <c r="H63" s="29" t="s">
        <v>205</v>
      </c>
    </row>
    <row r="64" spans="2:8" s="23" customFormat="1" ht="108.75" customHeight="1" x14ac:dyDescent="0.35">
      <c r="B64" s="19">
        <f t="shared" si="0"/>
        <v>53</v>
      </c>
      <c r="C64" s="20" t="s">
        <v>105</v>
      </c>
      <c r="D64" s="20" t="s">
        <v>304</v>
      </c>
      <c r="E64" s="22">
        <v>10000</v>
      </c>
      <c r="F64" s="21" t="s">
        <v>191</v>
      </c>
      <c r="G64" s="21" t="s">
        <v>225</v>
      </c>
      <c r="H64" s="21" t="s">
        <v>205</v>
      </c>
    </row>
    <row r="65" spans="2:8" s="23" customFormat="1" ht="108.75" customHeight="1" x14ac:dyDescent="0.35">
      <c r="B65" s="19">
        <f t="shared" si="0"/>
        <v>54</v>
      </c>
      <c r="C65" s="20" t="s">
        <v>106</v>
      </c>
      <c r="D65" s="20" t="s">
        <v>305</v>
      </c>
      <c r="E65" s="22">
        <v>10000</v>
      </c>
      <c r="F65" s="21" t="s">
        <v>203</v>
      </c>
      <c r="G65" s="21" t="s">
        <v>204</v>
      </c>
      <c r="H65" s="21" t="s">
        <v>205</v>
      </c>
    </row>
    <row r="66" spans="2:8" s="23" customFormat="1" ht="108.75" customHeight="1" x14ac:dyDescent="0.35">
      <c r="B66" s="19">
        <f t="shared" si="0"/>
        <v>55</v>
      </c>
      <c r="C66" s="20" t="s">
        <v>107</v>
      </c>
      <c r="D66" s="20" t="s">
        <v>306</v>
      </c>
      <c r="E66" s="22">
        <v>12000</v>
      </c>
      <c r="F66" s="21" t="s">
        <v>195</v>
      </c>
      <c r="G66" s="21" t="s">
        <v>204</v>
      </c>
      <c r="H66" s="21" t="s">
        <v>207</v>
      </c>
    </row>
    <row r="67" spans="2:8" s="23" customFormat="1" ht="108.75" customHeight="1" x14ac:dyDescent="0.35">
      <c r="B67" s="19">
        <f t="shared" si="0"/>
        <v>56</v>
      </c>
      <c r="C67" s="20" t="s">
        <v>108</v>
      </c>
      <c r="D67" s="20" t="s">
        <v>307</v>
      </c>
      <c r="E67" s="22">
        <v>14000</v>
      </c>
      <c r="F67" s="21" t="s">
        <v>200</v>
      </c>
      <c r="G67" s="21" t="s">
        <v>208</v>
      </c>
      <c r="H67" s="21" t="s">
        <v>207</v>
      </c>
    </row>
    <row r="68" spans="2:8" s="23" customFormat="1" ht="108.75" customHeight="1" x14ac:dyDescent="0.35">
      <c r="B68" s="19">
        <f t="shared" si="0"/>
        <v>57</v>
      </c>
      <c r="C68" s="20" t="s">
        <v>109</v>
      </c>
      <c r="D68" s="20" t="s">
        <v>308</v>
      </c>
      <c r="E68" s="22">
        <v>10000</v>
      </c>
      <c r="F68" s="21" t="s">
        <v>197</v>
      </c>
      <c r="G68" s="21" t="s">
        <v>204</v>
      </c>
      <c r="H68" s="21" t="s">
        <v>205</v>
      </c>
    </row>
    <row r="69" spans="2:8" s="23" customFormat="1" ht="108.75" customHeight="1" x14ac:dyDescent="0.35">
      <c r="B69" s="31">
        <f t="shared" si="0"/>
        <v>58</v>
      </c>
      <c r="C69" s="32" t="s">
        <v>110</v>
      </c>
      <c r="D69" s="32" t="s">
        <v>309</v>
      </c>
      <c r="E69" s="33">
        <v>18000</v>
      </c>
      <c r="F69" s="34" t="s">
        <v>192</v>
      </c>
      <c r="G69" s="34" t="s">
        <v>204</v>
      </c>
      <c r="H69" s="34" t="s">
        <v>207</v>
      </c>
    </row>
    <row r="70" spans="2:8" s="23" customFormat="1" ht="108.75" customHeight="1" x14ac:dyDescent="0.35">
      <c r="B70" s="19">
        <f t="shared" si="0"/>
        <v>59</v>
      </c>
      <c r="C70" s="20" t="s">
        <v>111</v>
      </c>
      <c r="D70" s="20" t="s">
        <v>310</v>
      </c>
      <c r="E70" s="22">
        <v>8000</v>
      </c>
      <c r="F70" s="21" t="s">
        <v>200</v>
      </c>
      <c r="G70" s="21" t="s">
        <v>204</v>
      </c>
      <c r="H70" s="21" t="s">
        <v>205</v>
      </c>
    </row>
    <row r="71" spans="2:8" s="23" customFormat="1" ht="108.75" customHeight="1" x14ac:dyDescent="0.35">
      <c r="B71" s="19">
        <f t="shared" si="0"/>
        <v>60</v>
      </c>
      <c r="C71" s="20" t="s">
        <v>112</v>
      </c>
      <c r="D71" s="20" t="s">
        <v>311</v>
      </c>
      <c r="E71" s="22">
        <v>10000</v>
      </c>
      <c r="F71" s="21" t="s">
        <v>202</v>
      </c>
      <c r="G71" s="21" t="s">
        <v>204</v>
      </c>
      <c r="H71" s="21" t="s">
        <v>205</v>
      </c>
    </row>
    <row r="72" spans="2:8" s="23" customFormat="1" ht="108.75" customHeight="1" x14ac:dyDescent="0.35">
      <c r="B72" s="19">
        <f t="shared" si="0"/>
        <v>61</v>
      </c>
      <c r="C72" s="20" t="s">
        <v>113</v>
      </c>
      <c r="D72" s="20" t="s">
        <v>312</v>
      </c>
      <c r="E72" s="22">
        <v>10000</v>
      </c>
      <c r="F72" s="21" t="s">
        <v>191</v>
      </c>
      <c r="G72" s="21" t="s">
        <v>226</v>
      </c>
      <c r="H72" s="21" t="s">
        <v>205</v>
      </c>
    </row>
    <row r="73" spans="2:8" s="23" customFormat="1" ht="108.75" customHeight="1" x14ac:dyDescent="0.35">
      <c r="B73" s="19">
        <f t="shared" si="0"/>
        <v>62</v>
      </c>
      <c r="C73" s="20" t="s">
        <v>114</v>
      </c>
      <c r="D73" s="20" t="s">
        <v>313</v>
      </c>
      <c r="E73" s="22">
        <v>10000</v>
      </c>
      <c r="F73" s="21" t="s">
        <v>193</v>
      </c>
      <c r="G73" s="21" t="s">
        <v>208</v>
      </c>
      <c r="H73" s="21" t="s">
        <v>205</v>
      </c>
    </row>
    <row r="74" spans="2:8" s="23" customFormat="1" ht="108.75" customHeight="1" x14ac:dyDescent="0.35">
      <c r="B74" s="19">
        <f t="shared" si="0"/>
        <v>63</v>
      </c>
      <c r="C74" s="20" t="s">
        <v>115</v>
      </c>
      <c r="D74" s="20" t="s">
        <v>314</v>
      </c>
      <c r="E74" s="22">
        <v>9000</v>
      </c>
      <c r="F74" s="21" t="s">
        <v>200</v>
      </c>
      <c r="G74" s="21" t="s">
        <v>204</v>
      </c>
      <c r="H74" s="21" t="s">
        <v>205</v>
      </c>
    </row>
    <row r="75" spans="2:8" s="30" customFormat="1" ht="108.75" customHeight="1" x14ac:dyDescent="0.35">
      <c r="B75" s="26">
        <f t="shared" si="0"/>
        <v>64</v>
      </c>
      <c r="C75" s="27" t="s">
        <v>116</v>
      </c>
      <c r="D75" s="27" t="s">
        <v>315</v>
      </c>
      <c r="E75" s="28">
        <v>10000</v>
      </c>
      <c r="F75" s="29" t="s">
        <v>193</v>
      </c>
      <c r="G75" s="29" t="s">
        <v>208</v>
      </c>
      <c r="H75" s="29" t="s">
        <v>205</v>
      </c>
    </row>
    <row r="76" spans="2:8" s="23" customFormat="1" ht="108.75" customHeight="1" x14ac:dyDescent="0.35">
      <c r="B76" s="19">
        <f t="shared" si="0"/>
        <v>65</v>
      </c>
      <c r="C76" s="20" t="s">
        <v>117</v>
      </c>
      <c r="D76" s="20" t="s">
        <v>316</v>
      </c>
      <c r="E76" s="22">
        <v>10000</v>
      </c>
      <c r="F76" s="21" t="s">
        <v>191</v>
      </c>
      <c r="G76" s="21" t="s">
        <v>219</v>
      </c>
      <c r="H76" s="21" t="s">
        <v>205</v>
      </c>
    </row>
    <row r="77" spans="2:8" s="30" customFormat="1" ht="108.75" customHeight="1" x14ac:dyDescent="0.35">
      <c r="B77" s="26">
        <v>66</v>
      </c>
      <c r="C77" s="27" t="s">
        <v>118</v>
      </c>
      <c r="D77" s="27" t="s">
        <v>317</v>
      </c>
      <c r="E77" s="28">
        <v>10000</v>
      </c>
      <c r="F77" s="29" t="s">
        <v>191</v>
      </c>
      <c r="G77" s="29" t="s">
        <v>227</v>
      </c>
      <c r="H77" s="29" t="s">
        <v>205</v>
      </c>
    </row>
    <row r="78" spans="2:8" s="23" customFormat="1" ht="108.75" customHeight="1" x14ac:dyDescent="0.35">
      <c r="B78" s="19">
        <f t="shared" ref="B78:B140" si="1">B77+1</f>
        <v>67</v>
      </c>
      <c r="C78" s="20" t="s">
        <v>119</v>
      </c>
      <c r="D78" s="20" t="s">
        <v>318</v>
      </c>
      <c r="E78" s="22">
        <v>11000</v>
      </c>
      <c r="F78" s="21" t="s">
        <v>198</v>
      </c>
      <c r="G78" s="21" t="s">
        <v>204</v>
      </c>
      <c r="H78" s="21" t="s">
        <v>207</v>
      </c>
    </row>
    <row r="79" spans="2:8" s="30" customFormat="1" ht="108.75" customHeight="1" x14ac:dyDescent="0.35">
      <c r="B79" s="26">
        <f t="shared" si="1"/>
        <v>68</v>
      </c>
      <c r="C79" s="27" t="s">
        <v>120</v>
      </c>
      <c r="D79" s="27" t="s">
        <v>319</v>
      </c>
      <c r="E79" s="28">
        <v>11000</v>
      </c>
      <c r="F79" s="29" t="s">
        <v>191</v>
      </c>
      <c r="G79" s="29" t="s">
        <v>212</v>
      </c>
      <c r="H79" s="29" t="s">
        <v>207</v>
      </c>
    </row>
    <row r="80" spans="2:8" s="23" customFormat="1" ht="108.75" customHeight="1" x14ac:dyDescent="0.35">
      <c r="B80" s="19">
        <f t="shared" si="1"/>
        <v>69</v>
      </c>
      <c r="C80" s="20" t="s">
        <v>121</v>
      </c>
      <c r="D80" s="20" t="s">
        <v>320</v>
      </c>
      <c r="E80" s="22">
        <v>14000</v>
      </c>
      <c r="F80" s="21" t="s">
        <v>200</v>
      </c>
      <c r="G80" s="21" t="s">
        <v>208</v>
      </c>
      <c r="H80" s="21" t="s">
        <v>207</v>
      </c>
    </row>
    <row r="81" spans="2:8" s="23" customFormat="1" ht="108.75" customHeight="1" x14ac:dyDescent="0.35">
      <c r="B81" s="19">
        <f t="shared" si="1"/>
        <v>70</v>
      </c>
      <c r="C81" s="20" t="s">
        <v>122</v>
      </c>
      <c r="D81" s="20" t="s">
        <v>321</v>
      </c>
      <c r="E81" s="22">
        <v>10000</v>
      </c>
      <c r="F81" s="21" t="s">
        <v>191</v>
      </c>
      <c r="G81" s="21" t="s">
        <v>211</v>
      </c>
      <c r="H81" s="21" t="s">
        <v>205</v>
      </c>
    </row>
    <row r="82" spans="2:8" s="23" customFormat="1" ht="108.75" customHeight="1" x14ac:dyDescent="0.35">
      <c r="B82" s="19">
        <f t="shared" si="1"/>
        <v>71</v>
      </c>
      <c r="C82" s="20" t="s">
        <v>123</v>
      </c>
      <c r="D82" s="20" t="s">
        <v>322</v>
      </c>
      <c r="E82" s="22">
        <v>10000</v>
      </c>
      <c r="F82" s="21" t="s">
        <v>191</v>
      </c>
      <c r="G82" s="21" t="s">
        <v>211</v>
      </c>
      <c r="H82" s="21" t="s">
        <v>207</v>
      </c>
    </row>
    <row r="83" spans="2:8" s="23" customFormat="1" ht="108.75" customHeight="1" x14ac:dyDescent="0.35">
      <c r="B83" s="19">
        <f t="shared" si="1"/>
        <v>72</v>
      </c>
      <c r="C83" s="20" t="s">
        <v>124</v>
      </c>
      <c r="D83" s="20" t="s">
        <v>323</v>
      </c>
      <c r="E83" s="22">
        <v>12000</v>
      </c>
      <c r="F83" s="21" t="s">
        <v>195</v>
      </c>
      <c r="G83" s="21" t="s">
        <v>204</v>
      </c>
      <c r="H83" s="21" t="s">
        <v>207</v>
      </c>
    </row>
    <row r="84" spans="2:8" s="23" customFormat="1" ht="108.75" customHeight="1" x14ac:dyDescent="0.35">
      <c r="B84" s="19">
        <f t="shared" si="1"/>
        <v>73</v>
      </c>
      <c r="C84" s="20" t="s">
        <v>125</v>
      </c>
      <c r="D84" s="20" t="s">
        <v>324</v>
      </c>
      <c r="E84" s="22">
        <v>10000</v>
      </c>
      <c r="F84" s="21" t="s">
        <v>191</v>
      </c>
      <c r="G84" s="21" t="s">
        <v>228</v>
      </c>
      <c r="H84" s="21" t="s">
        <v>205</v>
      </c>
    </row>
    <row r="85" spans="2:8" s="23" customFormat="1" ht="108.75" customHeight="1" x14ac:dyDescent="0.35">
      <c r="B85" s="19">
        <f t="shared" si="1"/>
        <v>74</v>
      </c>
      <c r="C85" s="20" t="s">
        <v>126</v>
      </c>
      <c r="D85" s="20" t="s">
        <v>325</v>
      </c>
      <c r="E85" s="22">
        <v>10000</v>
      </c>
      <c r="F85" s="21" t="s">
        <v>191</v>
      </c>
      <c r="G85" s="21" t="s">
        <v>229</v>
      </c>
      <c r="H85" s="21" t="s">
        <v>205</v>
      </c>
    </row>
    <row r="86" spans="2:8" s="23" customFormat="1" ht="108.75" customHeight="1" x14ac:dyDescent="0.35">
      <c r="B86" s="19">
        <f t="shared" si="1"/>
        <v>75</v>
      </c>
      <c r="C86" s="20" t="s">
        <v>127</v>
      </c>
      <c r="D86" s="20" t="s">
        <v>326</v>
      </c>
      <c r="E86" s="22">
        <v>14000</v>
      </c>
      <c r="F86" s="21" t="s">
        <v>230</v>
      </c>
      <c r="G86" s="21" t="s">
        <v>204</v>
      </c>
      <c r="H86" s="21" t="s">
        <v>207</v>
      </c>
    </row>
    <row r="87" spans="2:8" s="30" customFormat="1" ht="108.75" customHeight="1" x14ac:dyDescent="0.35">
      <c r="B87" s="26">
        <f t="shared" si="1"/>
        <v>76</v>
      </c>
      <c r="C87" s="27" t="s">
        <v>128</v>
      </c>
      <c r="D87" s="27" t="s">
        <v>327</v>
      </c>
      <c r="E87" s="28">
        <v>10000</v>
      </c>
      <c r="F87" s="29" t="s">
        <v>191</v>
      </c>
      <c r="G87" s="29" t="s">
        <v>231</v>
      </c>
      <c r="H87" s="29" t="s">
        <v>205</v>
      </c>
    </row>
    <row r="88" spans="2:8" s="23" customFormat="1" ht="108.75" customHeight="1" x14ac:dyDescent="0.35">
      <c r="B88" s="19">
        <f t="shared" si="1"/>
        <v>77</v>
      </c>
      <c r="C88" s="20" t="s">
        <v>129</v>
      </c>
      <c r="D88" s="20" t="s">
        <v>328</v>
      </c>
      <c r="E88" s="22">
        <v>10000</v>
      </c>
      <c r="F88" s="21" t="s">
        <v>191</v>
      </c>
      <c r="G88" s="21" t="s">
        <v>232</v>
      </c>
      <c r="H88" s="21" t="s">
        <v>205</v>
      </c>
    </row>
    <row r="89" spans="2:8" s="23" customFormat="1" ht="108.75" customHeight="1" x14ac:dyDescent="0.35">
      <c r="B89" s="19">
        <f t="shared" si="1"/>
        <v>78</v>
      </c>
      <c r="C89" s="20" t="s">
        <v>130</v>
      </c>
      <c r="D89" s="20" t="s">
        <v>329</v>
      </c>
      <c r="E89" s="22">
        <v>9000</v>
      </c>
      <c r="F89" s="21" t="s">
        <v>190</v>
      </c>
      <c r="G89" s="21" t="s">
        <v>204</v>
      </c>
      <c r="H89" s="21" t="s">
        <v>205</v>
      </c>
    </row>
    <row r="90" spans="2:8" s="23" customFormat="1" ht="108.75" customHeight="1" x14ac:dyDescent="0.35">
      <c r="B90" s="19">
        <f t="shared" si="1"/>
        <v>79</v>
      </c>
      <c r="C90" s="20" t="s">
        <v>131</v>
      </c>
      <c r="D90" s="20" t="s">
        <v>330</v>
      </c>
      <c r="E90" s="22">
        <v>8000</v>
      </c>
      <c r="F90" s="21" t="s">
        <v>200</v>
      </c>
      <c r="G90" s="21" t="s">
        <v>204</v>
      </c>
      <c r="H90" s="21" t="s">
        <v>205</v>
      </c>
    </row>
    <row r="91" spans="2:8" s="23" customFormat="1" ht="108.75" customHeight="1" x14ac:dyDescent="0.35">
      <c r="B91" s="19">
        <f t="shared" si="1"/>
        <v>80</v>
      </c>
      <c r="C91" s="20" t="s">
        <v>132</v>
      </c>
      <c r="D91" s="20" t="s">
        <v>331</v>
      </c>
      <c r="E91" s="22">
        <v>8000</v>
      </c>
      <c r="F91" s="21" t="s">
        <v>200</v>
      </c>
      <c r="G91" s="21" t="s">
        <v>204</v>
      </c>
      <c r="H91" s="21" t="s">
        <v>205</v>
      </c>
    </row>
    <row r="92" spans="2:8" s="23" customFormat="1" ht="108.75" customHeight="1" x14ac:dyDescent="0.35">
      <c r="B92" s="19">
        <f t="shared" si="1"/>
        <v>81</v>
      </c>
      <c r="C92" s="20" t="s">
        <v>389</v>
      </c>
      <c r="D92" s="20" t="s">
        <v>332</v>
      </c>
      <c r="E92" s="22">
        <v>12000</v>
      </c>
      <c r="F92" s="21" t="s">
        <v>193</v>
      </c>
      <c r="G92" s="21" t="s">
        <v>208</v>
      </c>
      <c r="H92" s="21" t="s">
        <v>207</v>
      </c>
    </row>
    <row r="93" spans="2:8" s="23" customFormat="1" ht="108.75" customHeight="1" x14ac:dyDescent="0.35">
      <c r="B93" s="19">
        <f t="shared" si="1"/>
        <v>82</v>
      </c>
      <c r="C93" s="20" t="s">
        <v>133</v>
      </c>
      <c r="D93" s="20" t="s">
        <v>333</v>
      </c>
      <c r="E93" s="22">
        <v>10000</v>
      </c>
      <c r="F93" s="21" t="s">
        <v>193</v>
      </c>
      <c r="G93" s="21" t="s">
        <v>208</v>
      </c>
      <c r="H93" s="21" t="s">
        <v>205</v>
      </c>
    </row>
    <row r="94" spans="2:8" s="23" customFormat="1" ht="108.75" customHeight="1" x14ac:dyDescent="0.35">
      <c r="B94" s="19">
        <f t="shared" si="1"/>
        <v>83</v>
      </c>
      <c r="C94" s="20" t="s">
        <v>134</v>
      </c>
      <c r="D94" s="20" t="s">
        <v>334</v>
      </c>
      <c r="E94" s="22">
        <v>14000</v>
      </c>
      <c r="F94" s="21" t="s">
        <v>200</v>
      </c>
      <c r="G94" s="21" t="s">
        <v>208</v>
      </c>
      <c r="H94" s="21" t="s">
        <v>207</v>
      </c>
    </row>
    <row r="95" spans="2:8" s="23" customFormat="1" ht="108.75" customHeight="1" x14ac:dyDescent="0.35">
      <c r="B95" s="19">
        <f t="shared" si="1"/>
        <v>84</v>
      </c>
      <c r="C95" s="20" t="s">
        <v>135</v>
      </c>
      <c r="D95" s="20" t="s">
        <v>335</v>
      </c>
      <c r="E95" s="22">
        <v>10000</v>
      </c>
      <c r="F95" s="21" t="s">
        <v>193</v>
      </c>
      <c r="G95" s="21" t="s">
        <v>208</v>
      </c>
      <c r="H95" s="21" t="s">
        <v>205</v>
      </c>
    </row>
    <row r="96" spans="2:8" s="23" customFormat="1" ht="108.75" customHeight="1" x14ac:dyDescent="0.35">
      <c r="B96" s="19">
        <f t="shared" si="1"/>
        <v>85</v>
      </c>
      <c r="C96" s="20" t="s">
        <v>136</v>
      </c>
      <c r="D96" s="20" t="s">
        <v>336</v>
      </c>
      <c r="E96" s="22">
        <v>18000</v>
      </c>
      <c r="F96" s="21" t="s">
        <v>192</v>
      </c>
      <c r="G96" s="21" t="s">
        <v>204</v>
      </c>
      <c r="H96" s="21" t="s">
        <v>207</v>
      </c>
    </row>
    <row r="97" spans="2:8" s="30" customFormat="1" ht="108.75" customHeight="1" x14ac:dyDescent="0.35">
      <c r="B97" s="26">
        <f t="shared" si="1"/>
        <v>86</v>
      </c>
      <c r="C97" s="27" t="s">
        <v>137</v>
      </c>
      <c r="D97" s="27" t="s">
        <v>337</v>
      </c>
      <c r="E97" s="28">
        <v>10000</v>
      </c>
      <c r="F97" s="29" t="s">
        <v>200</v>
      </c>
      <c r="G97" s="29" t="s">
        <v>208</v>
      </c>
      <c r="H97" s="29" t="s">
        <v>205</v>
      </c>
    </row>
    <row r="98" spans="2:8" s="23" customFormat="1" ht="108.75" customHeight="1" x14ac:dyDescent="0.35">
      <c r="B98" s="19">
        <f t="shared" si="1"/>
        <v>87</v>
      </c>
      <c r="C98" s="20" t="s">
        <v>138</v>
      </c>
      <c r="D98" s="20" t="s">
        <v>338</v>
      </c>
      <c r="E98" s="22">
        <v>12000</v>
      </c>
      <c r="F98" s="21" t="s">
        <v>195</v>
      </c>
      <c r="G98" s="21" t="s">
        <v>204</v>
      </c>
      <c r="H98" s="21" t="s">
        <v>207</v>
      </c>
    </row>
    <row r="99" spans="2:8" s="23" customFormat="1" ht="108.75" customHeight="1" x14ac:dyDescent="0.35">
      <c r="B99" s="19">
        <f t="shared" si="1"/>
        <v>88</v>
      </c>
      <c r="C99" s="20" t="s">
        <v>139</v>
      </c>
      <c r="D99" s="20" t="s">
        <v>339</v>
      </c>
      <c r="E99" s="22">
        <v>8500</v>
      </c>
      <c r="F99" s="21" t="s">
        <v>190</v>
      </c>
      <c r="G99" s="21" t="s">
        <v>204</v>
      </c>
      <c r="H99" s="21" t="s">
        <v>205</v>
      </c>
    </row>
    <row r="100" spans="2:8" s="23" customFormat="1" ht="108.75" customHeight="1" x14ac:dyDescent="0.35">
      <c r="B100" s="19">
        <f t="shared" si="1"/>
        <v>89</v>
      </c>
      <c r="C100" s="20" t="s">
        <v>140</v>
      </c>
      <c r="D100" s="20" t="s">
        <v>340</v>
      </c>
      <c r="E100" s="22">
        <v>10000</v>
      </c>
      <c r="F100" s="21" t="s">
        <v>195</v>
      </c>
      <c r="G100" s="21" t="s">
        <v>204</v>
      </c>
      <c r="H100" s="21" t="s">
        <v>207</v>
      </c>
    </row>
    <row r="101" spans="2:8" s="23" customFormat="1" ht="108.75" customHeight="1" x14ac:dyDescent="0.35">
      <c r="B101" s="19">
        <f t="shared" si="1"/>
        <v>90</v>
      </c>
      <c r="C101" s="20" t="s">
        <v>141</v>
      </c>
      <c r="D101" s="20" t="s">
        <v>341</v>
      </c>
      <c r="E101" s="22">
        <v>10000</v>
      </c>
      <c r="F101" s="21" t="s">
        <v>191</v>
      </c>
      <c r="G101" s="21" t="s">
        <v>225</v>
      </c>
      <c r="H101" s="21" t="s">
        <v>205</v>
      </c>
    </row>
    <row r="102" spans="2:8" s="23" customFormat="1" ht="108.75" customHeight="1" x14ac:dyDescent="0.35">
      <c r="B102" s="19">
        <f t="shared" si="1"/>
        <v>91</v>
      </c>
      <c r="C102" s="20" t="s">
        <v>142</v>
      </c>
      <c r="D102" s="20" t="s">
        <v>342</v>
      </c>
      <c r="E102" s="22">
        <v>10000</v>
      </c>
      <c r="F102" s="21" t="s">
        <v>195</v>
      </c>
      <c r="G102" s="21" t="s">
        <v>204</v>
      </c>
      <c r="H102" s="21" t="s">
        <v>205</v>
      </c>
    </row>
    <row r="103" spans="2:8" s="23" customFormat="1" ht="108.75" customHeight="1" x14ac:dyDescent="0.35">
      <c r="B103" s="19">
        <f t="shared" si="1"/>
        <v>92</v>
      </c>
      <c r="C103" s="20" t="s">
        <v>143</v>
      </c>
      <c r="D103" s="20" t="s">
        <v>343</v>
      </c>
      <c r="E103" s="22">
        <v>10000</v>
      </c>
      <c r="F103" s="21" t="s">
        <v>191</v>
      </c>
      <c r="G103" s="21" t="s">
        <v>224</v>
      </c>
      <c r="H103" s="21" t="s">
        <v>205</v>
      </c>
    </row>
    <row r="104" spans="2:8" s="23" customFormat="1" ht="108.75" customHeight="1" x14ac:dyDescent="0.35">
      <c r="B104" s="19">
        <f t="shared" si="1"/>
        <v>93</v>
      </c>
      <c r="C104" s="20" t="s">
        <v>144</v>
      </c>
      <c r="D104" s="20" t="s">
        <v>344</v>
      </c>
      <c r="E104" s="22">
        <v>10000</v>
      </c>
      <c r="F104" s="21" t="s">
        <v>191</v>
      </c>
      <c r="G104" s="21" t="s">
        <v>233</v>
      </c>
      <c r="H104" s="21" t="s">
        <v>205</v>
      </c>
    </row>
    <row r="105" spans="2:8" s="23" customFormat="1" ht="108.75" customHeight="1" x14ac:dyDescent="0.35">
      <c r="B105" s="19">
        <f t="shared" si="1"/>
        <v>94</v>
      </c>
      <c r="C105" s="20" t="s">
        <v>145</v>
      </c>
      <c r="D105" s="20" t="s">
        <v>345</v>
      </c>
      <c r="E105" s="22">
        <v>10000</v>
      </c>
      <c r="F105" s="21" t="s">
        <v>195</v>
      </c>
      <c r="G105" s="21" t="s">
        <v>204</v>
      </c>
      <c r="H105" s="21" t="s">
        <v>205</v>
      </c>
    </row>
    <row r="106" spans="2:8" s="23" customFormat="1" ht="108.75" customHeight="1" x14ac:dyDescent="0.35">
      <c r="B106" s="19">
        <f t="shared" si="1"/>
        <v>95</v>
      </c>
      <c r="C106" s="20" t="s">
        <v>146</v>
      </c>
      <c r="D106" s="20" t="s">
        <v>346</v>
      </c>
      <c r="E106" s="22">
        <v>10000</v>
      </c>
      <c r="F106" s="21" t="s">
        <v>191</v>
      </c>
      <c r="G106" s="21" t="s">
        <v>234</v>
      </c>
      <c r="H106" s="21" t="s">
        <v>205</v>
      </c>
    </row>
    <row r="107" spans="2:8" s="35" customFormat="1" ht="108.75" customHeight="1" x14ac:dyDescent="0.35">
      <c r="B107" s="31">
        <f t="shared" si="1"/>
        <v>96</v>
      </c>
      <c r="C107" s="32" t="s">
        <v>147</v>
      </c>
      <c r="D107" s="32" t="s">
        <v>347</v>
      </c>
      <c r="E107" s="33">
        <v>10000</v>
      </c>
      <c r="F107" s="34" t="s">
        <v>191</v>
      </c>
      <c r="G107" s="34" t="s">
        <v>235</v>
      </c>
      <c r="H107" s="34" t="s">
        <v>205</v>
      </c>
    </row>
    <row r="108" spans="2:8" s="23" customFormat="1" ht="108.75" customHeight="1" x14ac:dyDescent="0.35">
      <c r="B108" s="19">
        <f t="shared" si="1"/>
        <v>97</v>
      </c>
      <c r="C108" s="20" t="s">
        <v>148</v>
      </c>
      <c r="D108" s="20" t="s">
        <v>348</v>
      </c>
      <c r="E108" s="22">
        <v>8000</v>
      </c>
      <c r="F108" s="21" t="s">
        <v>193</v>
      </c>
      <c r="G108" s="21" t="s">
        <v>208</v>
      </c>
      <c r="H108" s="21" t="s">
        <v>205</v>
      </c>
    </row>
    <row r="109" spans="2:8" s="23" customFormat="1" ht="108.75" customHeight="1" x14ac:dyDescent="0.35">
      <c r="B109" s="19">
        <f t="shared" si="1"/>
        <v>98</v>
      </c>
      <c r="C109" s="20" t="s">
        <v>149</v>
      </c>
      <c r="D109" s="20" t="s">
        <v>349</v>
      </c>
      <c r="E109" s="22">
        <v>8000</v>
      </c>
      <c r="F109" s="21" t="s">
        <v>190</v>
      </c>
      <c r="G109" s="21" t="s">
        <v>204</v>
      </c>
      <c r="H109" s="21" t="s">
        <v>205</v>
      </c>
    </row>
    <row r="110" spans="2:8" s="30" customFormat="1" ht="108.75" customHeight="1" x14ac:dyDescent="0.35">
      <c r="B110" s="26">
        <f t="shared" si="1"/>
        <v>99</v>
      </c>
      <c r="C110" s="27" t="s">
        <v>150</v>
      </c>
      <c r="D110" s="27" t="s">
        <v>350</v>
      </c>
      <c r="E110" s="28">
        <v>10000</v>
      </c>
      <c r="F110" s="29" t="s">
        <v>191</v>
      </c>
      <c r="G110" s="29" t="s">
        <v>236</v>
      </c>
      <c r="H110" s="29" t="s">
        <v>205</v>
      </c>
    </row>
    <row r="111" spans="2:8" s="23" customFormat="1" ht="108.75" customHeight="1" x14ac:dyDescent="0.35">
      <c r="B111" s="19">
        <f t="shared" si="1"/>
        <v>100</v>
      </c>
      <c r="C111" s="20" t="s">
        <v>151</v>
      </c>
      <c r="D111" s="20" t="s">
        <v>351</v>
      </c>
      <c r="E111" s="22">
        <v>11000</v>
      </c>
      <c r="F111" s="21" t="s">
        <v>191</v>
      </c>
      <c r="G111" s="21" t="s">
        <v>237</v>
      </c>
      <c r="H111" s="21" t="s">
        <v>207</v>
      </c>
    </row>
    <row r="112" spans="2:8" s="23" customFormat="1" ht="108.75" customHeight="1" x14ac:dyDescent="0.35">
      <c r="B112" s="19">
        <f t="shared" si="1"/>
        <v>101</v>
      </c>
      <c r="C112" s="20" t="s">
        <v>152</v>
      </c>
      <c r="D112" s="20" t="s">
        <v>352</v>
      </c>
      <c r="E112" s="22">
        <v>10000</v>
      </c>
      <c r="F112" s="21" t="s">
        <v>197</v>
      </c>
      <c r="G112" s="21" t="s">
        <v>204</v>
      </c>
      <c r="H112" s="21" t="s">
        <v>205</v>
      </c>
    </row>
    <row r="113" spans="2:8" s="23" customFormat="1" ht="108.75" customHeight="1" x14ac:dyDescent="0.35">
      <c r="B113" s="19">
        <f t="shared" si="1"/>
        <v>102</v>
      </c>
      <c r="C113" s="20" t="s">
        <v>153</v>
      </c>
      <c r="D113" s="20" t="s">
        <v>353</v>
      </c>
      <c r="E113" s="22">
        <v>9000</v>
      </c>
      <c r="F113" s="21" t="s">
        <v>190</v>
      </c>
      <c r="G113" s="21" t="s">
        <v>204</v>
      </c>
      <c r="H113" s="21" t="s">
        <v>205</v>
      </c>
    </row>
    <row r="114" spans="2:8" s="30" customFormat="1" ht="108.75" customHeight="1" x14ac:dyDescent="0.35">
      <c r="B114" s="26">
        <f t="shared" si="1"/>
        <v>103</v>
      </c>
      <c r="C114" s="27" t="s">
        <v>154</v>
      </c>
      <c r="D114" s="27" t="s">
        <v>354</v>
      </c>
      <c r="E114" s="28">
        <v>8000</v>
      </c>
      <c r="F114" s="29" t="s">
        <v>200</v>
      </c>
      <c r="G114" s="29" t="s">
        <v>204</v>
      </c>
      <c r="H114" s="29" t="s">
        <v>205</v>
      </c>
    </row>
    <row r="115" spans="2:8" s="23" customFormat="1" ht="108.75" customHeight="1" x14ac:dyDescent="0.35">
      <c r="B115" s="19">
        <f t="shared" si="1"/>
        <v>104</v>
      </c>
      <c r="C115" s="20" t="s">
        <v>155</v>
      </c>
      <c r="D115" s="20" t="s">
        <v>355</v>
      </c>
      <c r="E115" s="22">
        <v>10000</v>
      </c>
      <c r="F115" s="21" t="s">
        <v>196</v>
      </c>
      <c r="G115" s="21" t="s">
        <v>204</v>
      </c>
      <c r="H115" s="21" t="s">
        <v>205</v>
      </c>
    </row>
    <row r="116" spans="2:8" s="23" customFormat="1" ht="108.75" customHeight="1" x14ac:dyDescent="0.35">
      <c r="B116" s="19">
        <f t="shared" si="1"/>
        <v>105</v>
      </c>
      <c r="C116" s="20" t="s">
        <v>156</v>
      </c>
      <c r="D116" s="20" t="s">
        <v>356</v>
      </c>
      <c r="E116" s="22">
        <v>10000</v>
      </c>
      <c r="F116" s="21" t="s">
        <v>191</v>
      </c>
      <c r="G116" s="21" t="s">
        <v>238</v>
      </c>
      <c r="H116" s="21" t="s">
        <v>205</v>
      </c>
    </row>
    <row r="117" spans="2:8" s="23" customFormat="1" ht="108.75" customHeight="1" x14ac:dyDescent="0.35">
      <c r="B117" s="19">
        <f t="shared" si="1"/>
        <v>106</v>
      </c>
      <c r="C117" s="20" t="s">
        <v>157</v>
      </c>
      <c r="D117" s="20" t="s">
        <v>357</v>
      </c>
      <c r="E117" s="22">
        <v>10000</v>
      </c>
      <c r="F117" s="21" t="s">
        <v>195</v>
      </c>
      <c r="G117" s="21" t="s">
        <v>204</v>
      </c>
      <c r="H117" s="21" t="s">
        <v>205</v>
      </c>
    </row>
    <row r="118" spans="2:8" s="23" customFormat="1" ht="108.75" customHeight="1" x14ac:dyDescent="0.35">
      <c r="B118" s="19">
        <f t="shared" si="1"/>
        <v>107</v>
      </c>
      <c r="C118" s="20" t="s">
        <v>158</v>
      </c>
      <c r="D118" s="20" t="s">
        <v>358</v>
      </c>
      <c r="E118" s="22">
        <v>11000</v>
      </c>
      <c r="F118" s="21" t="s">
        <v>191</v>
      </c>
      <c r="G118" s="21" t="s">
        <v>210</v>
      </c>
      <c r="H118" s="21" t="s">
        <v>207</v>
      </c>
    </row>
    <row r="119" spans="2:8" s="23" customFormat="1" ht="108.75" customHeight="1" x14ac:dyDescent="0.35">
      <c r="B119" s="19">
        <f t="shared" si="1"/>
        <v>108</v>
      </c>
      <c r="C119" s="20" t="s">
        <v>159</v>
      </c>
      <c r="D119" s="20" t="s">
        <v>359</v>
      </c>
      <c r="E119" s="22">
        <v>8000</v>
      </c>
      <c r="F119" s="21" t="s">
        <v>195</v>
      </c>
      <c r="G119" s="21" t="s">
        <v>204</v>
      </c>
      <c r="H119" s="21" t="s">
        <v>205</v>
      </c>
    </row>
    <row r="120" spans="2:8" s="23" customFormat="1" ht="108.75" customHeight="1" x14ac:dyDescent="0.35">
      <c r="B120" s="19">
        <f t="shared" si="1"/>
        <v>109</v>
      </c>
      <c r="C120" s="20" t="s">
        <v>160</v>
      </c>
      <c r="D120" s="20" t="s">
        <v>360</v>
      </c>
      <c r="E120" s="22">
        <v>10000</v>
      </c>
      <c r="F120" s="21" t="s">
        <v>191</v>
      </c>
      <c r="G120" s="21" t="s">
        <v>239</v>
      </c>
      <c r="H120" s="21" t="s">
        <v>205</v>
      </c>
    </row>
    <row r="121" spans="2:8" s="23" customFormat="1" ht="108.75" customHeight="1" x14ac:dyDescent="0.35">
      <c r="B121" s="19">
        <f t="shared" si="1"/>
        <v>110</v>
      </c>
      <c r="C121" s="20" t="s">
        <v>161</v>
      </c>
      <c r="D121" s="20" t="s">
        <v>361</v>
      </c>
      <c r="E121" s="22">
        <v>14000</v>
      </c>
      <c r="F121" s="21" t="s">
        <v>200</v>
      </c>
      <c r="G121" s="21" t="s">
        <v>208</v>
      </c>
      <c r="H121" s="21" t="s">
        <v>207</v>
      </c>
    </row>
    <row r="122" spans="2:8" s="23" customFormat="1" ht="108.75" customHeight="1" x14ac:dyDescent="0.35">
      <c r="B122" s="19">
        <f t="shared" si="1"/>
        <v>111</v>
      </c>
      <c r="C122" s="20" t="s">
        <v>162</v>
      </c>
      <c r="D122" s="20" t="s">
        <v>362</v>
      </c>
      <c r="E122" s="22">
        <v>10000</v>
      </c>
      <c r="F122" s="21" t="s">
        <v>199</v>
      </c>
      <c r="G122" s="21" t="s">
        <v>204</v>
      </c>
      <c r="H122" s="21" t="s">
        <v>205</v>
      </c>
    </row>
    <row r="123" spans="2:8" s="23" customFormat="1" ht="108.75" customHeight="1" x14ac:dyDescent="0.35">
      <c r="B123" s="19">
        <f t="shared" si="1"/>
        <v>112</v>
      </c>
      <c r="C123" s="20" t="s">
        <v>163</v>
      </c>
      <c r="D123" s="20" t="s">
        <v>363</v>
      </c>
      <c r="E123" s="22">
        <v>10000</v>
      </c>
      <c r="F123" s="21" t="s">
        <v>191</v>
      </c>
      <c r="G123" s="21" t="s">
        <v>240</v>
      </c>
      <c r="H123" s="21" t="s">
        <v>207</v>
      </c>
    </row>
    <row r="124" spans="2:8" s="23" customFormat="1" ht="108.75" customHeight="1" x14ac:dyDescent="0.35">
      <c r="B124" s="19">
        <f t="shared" si="1"/>
        <v>113</v>
      </c>
      <c r="C124" s="20" t="s">
        <v>164</v>
      </c>
      <c r="D124" s="20" t="s">
        <v>364</v>
      </c>
      <c r="E124" s="22">
        <v>10000</v>
      </c>
      <c r="F124" s="21" t="s">
        <v>195</v>
      </c>
      <c r="G124" s="21" t="s">
        <v>204</v>
      </c>
      <c r="H124" s="21" t="s">
        <v>205</v>
      </c>
    </row>
    <row r="125" spans="2:8" s="35" customFormat="1" ht="108.75" customHeight="1" x14ac:dyDescent="0.35">
      <c r="B125" s="31">
        <f t="shared" si="1"/>
        <v>114</v>
      </c>
      <c r="C125" s="32" t="s">
        <v>165</v>
      </c>
      <c r="D125" s="32" t="s">
        <v>365</v>
      </c>
      <c r="E125" s="33">
        <v>10000</v>
      </c>
      <c r="F125" s="34" t="s">
        <v>191</v>
      </c>
      <c r="G125" s="34" t="s">
        <v>241</v>
      </c>
      <c r="H125" s="34" t="s">
        <v>205</v>
      </c>
    </row>
    <row r="126" spans="2:8" s="23" customFormat="1" ht="108.75" customHeight="1" x14ac:dyDescent="0.35">
      <c r="B126" s="19">
        <f t="shared" si="1"/>
        <v>115</v>
      </c>
      <c r="C126" s="20" t="s">
        <v>166</v>
      </c>
      <c r="D126" s="20" t="s">
        <v>366</v>
      </c>
      <c r="E126" s="22">
        <v>8000</v>
      </c>
      <c r="F126" s="21" t="s">
        <v>193</v>
      </c>
      <c r="G126" s="21" t="s">
        <v>208</v>
      </c>
      <c r="H126" s="21" t="s">
        <v>205</v>
      </c>
    </row>
    <row r="127" spans="2:8" s="23" customFormat="1" ht="108.75" customHeight="1" x14ac:dyDescent="0.35">
      <c r="B127" s="19">
        <f t="shared" si="1"/>
        <v>116</v>
      </c>
      <c r="C127" s="20" t="s">
        <v>167</v>
      </c>
      <c r="D127" s="20" t="s">
        <v>367</v>
      </c>
      <c r="E127" s="22">
        <v>10000</v>
      </c>
      <c r="F127" s="21" t="s">
        <v>191</v>
      </c>
      <c r="G127" s="21" t="s">
        <v>233</v>
      </c>
      <c r="H127" s="21" t="s">
        <v>205</v>
      </c>
    </row>
    <row r="128" spans="2:8" s="23" customFormat="1" ht="108.75" customHeight="1" x14ac:dyDescent="0.35">
      <c r="B128" s="19">
        <f t="shared" si="1"/>
        <v>117</v>
      </c>
      <c r="C128" s="20" t="s">
        <v>168</v>
      </c>
      <c r="D128" s="20" t="s">
        <v>368</v>
      </c>
      <c r="E128" s="22">
        <v>11000</v>
      </c>
      <c r="F128" s="21" t="s">
        <v>198</v>
      </c>
      <c r="G128" s="21" t="s">
        <v>204</v>
      </c>
      <c r="H128" s="21" t="s">
        <v>207</v>
      </c>
    </row>
    <row r="129" spans="2:8" s="30" customFormat="1" ht="108.75" customHeight="1" x14ac:dyDescent="0.35">
      <c r="B129" s="26">
        <f t="shared" si="1"/>
        <v>118</v>
      </c>
      <c r="C129" s="27" t="s">
        <v>169</v>
      </c>
      <c r="D129" s="27" t="s">
        <v>369</v>
      </c>
      <c r="E129" s="28">
        <v>10000</v>
      </c>
      <c r="F129" s="29" t="s">
        <v>200</v>
      </c>
      <c r="G129" s="29" t="s">
        <v>208</v>
      </c>
      <c r="H129" s="29" t="s">
        <v>205</v>
      </c>
    </row>
    <row r="130" spans="2:8" s="23" customFormat="1" ht="108.75" customHeight="1" x14ac:dyDescent="0.35">
      <c r="B130" s="19">
        <f t="shared" si="1"/>
        <v>119</v>
      </c>
      <c r="C130" s="20" t="s">
        <v>170</v>
      </c>
      <c r="D130" s="20" t="s">
        <v>370</v>
      </c>
      <c r="E130" s="22">
        <v>10000</v>
      </c>
      <c r="F130" s="21" t="s">
        <v>191</v>
      </c>
      <c r="G130" s="21" t="s">
        <v>239</v>
      </c>
      <c r="H130" s="21" t="s">
        <v>205</v>
      </c>
    </row>
    <row r="131" spans="2:8" s="23" customFormat="1" ht="108.75" customHeight="1" x14ac:dyDescent="0.35">
      <c r="B131" s="19">
        <f t="shared" si="1"/>
        <v>120</v>
      </c>
      <c r="C131" s="20" t="s">
        <v>171</v>
      </c>
      <c r="D131" s="20" t="s">
        <v>371</v>
      </c>
      <c r="E131" s="22">
        <v>8000</v>
      </c>
      <c r="F131" s="21" t="s">
        <v>195</v>
      </c>
      <c r="G131" s="21" t="s">
        <v>204</v>
      </c>
      <c r="H131" s="21" t="s">
        <v>205</v>
      </c>
    </row>
    <row r="132" spans="2:8" s="23" customFormat="1" ht="108.75" customHeight="1" x14ac:dyDescent="0.35">
      <c r="B132" s="19">
        <f t="shared" si="1"/>
        <v>121</v>
      </c>
      <c r="C132" s="20" t="s">
        <v>172</v>
      </c>
      <c r="D132" s="20" t="s">
        <v>372</v>
      </c>
      <c r="E132" s="22">
        <v>10000</v>
      </c>
      <c r="F132" s="21" t="s">
        <v>191</v>
      </c>
      <c r="G132" s="21" t="s">
        <v>204</v>
      </c>
      <c r="H132" s="21" t="s">
        <v>205</v>
      </c>
    </row>
    <row r="133" spans="2:8" s="30" customFormat="1" ht="108.75" customHeight="1" x14ac:dyDescent="0.35">
      <c r="B133" s="26">
        <f t="shared" si="1"/>
        <v>122</v>
      </c>
      <c r="C133" s="27" t="s">
        <v>173</v>
      </c>
      <c r="D133" s="27" t="s">
        <v>373</v>
      </c>
      <c r="E133" s="28">
        <v>10000</v>
      </c>
      <c r="F133" s="29" t="s">
        <v>191</v>
      </c>
      <c r="G133" s="29" t="s">
        <v>242</v>
      </c>
      <c r="H133" s="29" t="s">
        <v>205</v>
      </c>
    </row>
    <row r="134" spans="2:8" s="23" customFormat="1" ht="108.75" customHeight="1" x14ac:dyDescent="0.35">
      <c r="B134" s="19">
        <f t="shared" si="1"/>
        <v>123</v>
      </c>
      <c r="C134" s="20" t="s">
        <v>174</v>
      </c>
      <c r="D134" s="20" t="s">
        <v>374</v>
      </c>
      <c r="E134" s="22">
        <v>10000</v>
      </c>
      <c r="F134" s="21" t="s">
        <v>191</v>
      </c>
      <c r="G134" s="21" t="s">
        <v>209</v>
      </c>
      <c r="H134" s="21" t="s">
        <v>205</v>
      </c>
    </row>
    <row r="135" spans="2:8" s="23" customFormat="1" ht="108.75" customHeight="1" x14ac:dyDescent="0.35">
      <c r="B135" s="19">
        <f t="shared" si="1"/>
        <v>124</v>
      </c>
      <c r="C135" s="20" t="s">
        <v>175</v>
      </c>
      <c r="D135" s="20" t="s">
        <v>375</v>
      </c>
      <c r="E135" s="22">
        <v>11000</v>
      </c>
      <c r="F135" s="21" t="s">
        <v>191</v>
      </c>
      <c r="G135" s="21" t="s">
        <v>243</v>
      </c>
      <c r="H135" s="21" t="s">
        <v>207</v>
      </c>
    </row>
    <row r="136" spans="2:8" s="23" customFormat="1" ht="108.75" customHeight="1" x14ac:dyDescent="0.35">
      <c r="B136" s="19">
        <f t="shared" si="1"/>
        <v>125</v>
      </c>
      <c r="C136" s="20" t="s">
        <v>176</v>
      </c>
      <c r="D136" s="20" t="s">
        <v>376</v>
      </c>
      <c r="E136" s="22">
        <v>8000</v>
      </c>
      <c r="F136" s="21" t="s">
        <v>191</v>
      </c>
      <c r="G136" s="21" t="s">
        <v>244</v>
      </c>
      <c r="H136" s="21" t="s">
        <v>205</v>
      </c>
    </row>
    <row r="137" spans="2:8" s="30" customFormat="1" ht="108.75" customHeight="1" x14ac:dyDescent="0.35">
      <c r="B137" s="26">
        <f t="shared" si="1"/>
        <v>126</v>
      </c>
      <c r="C137" s="27" t="s">
        <v>177</v>
      </c>
      <c r="D137" s="27" t="s">
        <v>377</v>
      </c>
      <c r="E137" s="28">
        <v>10000</v>
      </c>
      <c r="F137" s="29" t="s">
        <v>191</v>
      </c>
      <c r="G137" s="29" t="s">
        <v>232</v>
      </c>
      <c r="H137" s="29" t="s">
        <v>205</v>
      </c>
    </row>
    <row r="138" spans="2:8" s="23" customFormat="1" ht="108.75" customHeight="1" x14ac:dyDescent="0.35">
      <c r="B138" s="19">
        <f t="shared" si="1"/>
        <v>127</v>
      </c>
      <c r="C138" s="20" t="s">
        <v>178</v>
      </c>
      <c r="D138" s="20" t="s">
        <v>378</v>
      </c>
      <c r="E138" s="22">
        <v>10000</v>
      </c>
      <c r="F138" s="21" t="s">
        <v>197</v>
      </c>
      <c r="G138" s="21" t="s">
        <v>204</v>
      </c>
      <c r="H138" s="21" t="s">
        <v>205</v>
      </c>
    </row>
    <row r="139" spans="2:8" s="23" customFormat="1" ht="108.75" customHeight="1" x14ac:dyDescent="0.35">
      <c r="B139" s="19">
        <f t="shared" si="1"/>
        <v>128</v>
      </c>
      <c r="C139" s="20" t="s">
        <v>179</v>
      </c>
      <c r="D139" s="20" t="s">
        <v>379</v>
      </c>
      <c r="E139" s="22">
        <v>10000</v>
      </c>
      <c r="F139" s="21" t="s">
        <v>202</v>
      </c>
      <c r="G139" s="21" t="s">
        <v>204</v>
      </c>
      <c r="H139" s="21" t="s">
        <v>205</v>
      </c>
    </row>
    <row r="140" spans="2:8" s="23" customFormat="1" ht="108.75" customHeight="1" x14ac:dyDescent="0.35">
      <c r="B140" s="19">
        <f t="shared" si="1"/>
        <v>129</v>
      </c>
      <c r="C140" s="20" t="s">
        <v>180</v>
      </c>
      <c r="D140" s="20" t="s">
        <v>380</v>
      </c>
      <c r="E140" s="22">
        <v>10000</v>
      </c>
      <c r="F140" s="21" t="s">
        <v>191</v>
      </c>
      <c r="G140" s="21" t="s">
        <v>245</v>
      </c>
      <c r="H140" s="21" t="s">
        <v>207</v>
      </c>
    </row>
    <row r="141" spans="2:8" s="23" customFormat="1" ht="108.75" customHeight="1" x14ac:dyDescent="0.35">
      <c r="B141" s="19">
        <f t="shared" ref="B141:B147" si="2">B140+1</f>
        <v>130</v>
      </c>
      <c r="C141" s="20" t="s">
        <v>181</v>
      </c>
      <c r="D141" s="20" t="s">
        <v>382</v>
      </c>
      <c r="E141" s="22">
        <v>8000</v>
      </c>
      <c r="F141" s="21" t="s">
        <v>191</v>
      </c>
      <c r="G141" s="21" t="s">
        <v>244</v>
      </c>
      <c r="H141" s="21" t="s">
        <v>205</v>
      </c>
    </row>
    <row r="142" spans="2:8" s="23" customFormat="1" ht="108.75" customHeight="1" x14ac:dyDescent="0.35">
      <c r="B142" s="19">
        <f t="shared" si="2"/>
        <v>131</v>
      </c>
      <c r="C142" s="20" t="s">
        <v>182</v>
      </c>
      <c r="D142" s="20" t="s">
        <v>381</v>
      </c>
      <c r="E142" s="22">
        <v>11000</v>
      </c>
      <c r="F142" s="21" t="s">
        <v>194</v>
      </c>
      <c r="G142" s="21" t="s">
        <v>204</v>
      </c>
      <c r="H142" s="21" t="s">
        <v>205</v>
      </c>
    </row>
    <row r="143" spans="2:8" s="23" customFormat="1" ht="108.75" customHeight="1" x14ac:dyDescent="0.35">
      <c r="B143" s="19">
        <f t="shared" si="2"/>
        <v>132</v>
      </c>
      <c r="C143" s="20" t="s">
        <v>183</v>
      </c>
      <c r="D143" s="20" t="s">
        <v>383</v>
      </c>
      <c r="E143" s="22">
        <v>10000</v>
      </c>
      <c r="F143" s="21" t="s">
        <v>199</v>
      </c>
      <c r="G143" s="21" t="s">
        <v>204</v>
      </c>
      <c r="H143" s="21" t="s">
        <v>205</v>
      </c>
    </row>
    <row r="144" spans="2:8" s="23" customFormat="1" ht="108.75" customHeight="1" x14ac:dyDescent="0.35">
      <c r="B144" s="19">
        <f t="shared" si="2"/>
        <v>133</v>
      </c>
      <c r="C144" s="20" t="s">
        <v>184</v>
      </c>
      <c r="D144" s="20" t="s">
        <v>384</v>
      </c>
      <c r="E144" s="22">
        <v>10000</v>
      </c>
      <c r="F144" s="21" t="s">
        <v>191</v>
      </c>
      <c r="G144" s="21" t="s">
        <v>216</v>
      </c>
      <c r="H144" s="21" t="s">
        <v>205</v>
      </c>
    </row>
    <row r="145" spans="2:8" s="23" customFormat="1" ht="108.75" customHeight="1" x14ac:dyDescent="0.35">
      <c r="B145" s="19">
        <f t="shared" si="2"/>
        <v>134</v>
      </c>
      <c r="C145" s="20" t="s">
        <v>185</v>
      </c>
      <c r="D145" s="20" t="s">
        <v>385</v>
      </c>
      <c r="E145" s="22">
        <v>12000</v>
      </c>
      <c r="F145" s="21" t="s">
        <v>191</v>
      </c>
      <c r="G145" s="21" t="s">
        <v>204</v>
      </c>
      <c r="H145" s="21" t="s">
        <v>205</v>
      </c>
    </row>
    <row r="146" spans="2:8" s="30" customFormat="1" ht="108.75" customHeight="1" x14ac:dyDescent="0.35">
      <c r="B146" s="26">
        <f t="shared" si="2"/>
        <v>135</v>
      </c>
      <c r="C146" s="27" t="s">
        <v>186</v>
      </c>
      <c r="D146" s="27" t="s">
        <v>386</v>
      </c>
      <c r="E146" s="28">
        <v>15000</v>
      </c>
      <c r="F146" s="29" t="s">
        <v>192</v>
      </c>
      <c r="G146" s="29" t="s">
        <v>204</v>
      </c>
      <c r="H146" s="29" t="s">
        <v>207</v>
      </c>
    </row>
    <row r="147" spans="2:8" s="23" customFormat="1" ht="108.75" customHeight="1" x14ac:dyDescent="0.35">
      <c r="B147" s="19">
        <f t="shared" si="2"/>
        <v>136</v>
      </c>
      <c r="C147" s="20" t="s">
        <v>187</v>
      </c>
      <c r="D147" s="20" t="s">
        <v>387</v>
      </c>
      <c r="E147" s="22">
        <v>11000</v>
      </c>
      <c r="F147" s="21" t="s">
        <v>191</v>
      </c>
      <c r="G147" s="21" t="s">
        <v>246</v>
      </c>
      <c r="H147" s="21" t="s">
        <v>207</v>
      </c>
    </row>
    <row r="148" spans="2:8" s="23" customFormat="1" ht="48" customHeight="1" x14ac:dyDescent="0.35">
      <c r="B148" s="48" t="s">
        <v>52</v>
      </c>
      <c r="C148" s="49"/>
      <c r="D148" s="49"/>
      <c r="E148" s="21">
        <f>SUM(E12:E147)</f>
        <v>1411500</v>
      </c>
      <c r="F148" s="21"/>
      <c r="G148" s="21"/>
      <c r="H148" s="21"/>
    </row>
  </sheetData>
  <autoFilter ref="C11:H148" xr:uid="{93A4F5ED-1431-4E75-A093-F389911F8FE9}"/>
  <mergeCells count="5">
    <mergeCell ref="B7:D7"/>
    <mergeCell ref="B8:D8"/>
    <mergeCell ref="B10:D10"/>
    <mergeCell ref="B9:H9"/>
    <mergeCell ref="B148:D148"/>
  </mergeCells>
  <conditionalFormatting sqref="D1:D1048576">
    <cfRule type="duplicateValues" dxfId="0" priority="1"/>
  </conditionalFormatting>
  <printOptions horizontalCentered="1"/>
  <pageMargins left="0.39370078740157483" right="0.39370078740157483" top="0.59055118110236227" bottom="0.39370078740157483" header="0.51181102362204722" footer="0.51181102362204722"/>
  <pageSetup scale="45" fitToHeight="0" orientation="landscape" horizontalDpi="1200" verticalDpi="1200" r:id="rId1"/>
  <headerFooter>
    <oddFooter>&amp;C&amp;P de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79DA5E-0446-436E-B538-57D3C1157CBB}">
  <sheetPr>
    <pageSetUpPr fitToPage="1"/>
  </sheetPr>
  <dimension ref="B6:G28"/>
  <sheetViews>
    <sheetView showGridLines="0" topLeftCell="A7" zoomScale="110" zoomScaleNormal="110" zoomScaleSheetLayoutView="100" workbookViewId="0">
      <selection activeCell="L13" sqref="L13"/>
    </sheetView>
  </sheetViews>
  <sheetFormatPr baseColWidth="10" defaultRowHeight="15" x14ac:dyDescent="0.25"/>
  <cols>
    <col min="1" max="1" width="0.42578125" customWidth="1"/>
    <col min="2" max="2" width="7.5703125" customWidth="1"/>
    <col min="3" max="3" width="41.140625" hidden="1" customWidth="1"/>
    <col min="4" max="4" width="5.42578125" style="13" customWidth="1"/>
    <col min="5" max="5" width="20.28515625" customWidth="1"/>
    <col min="6" max="6" width="20.7109375" customWidth="1"/>
    <col min="7" max="7" width="12.5703125" bestFit="1" customWidth="1"/>
  </cols>
  <sheetData>
    <row r="6" spans="2:7" ht="15.75" customHeight="1" x14ac:dyDescent="0.25">
      <c r="B6" s="36" t="s">
        <v>30</v>
      </c>
      <c r="C6" s="36"/>
      <c r="D6" s="36"/>
      <c r="E6" s="36"/>
      <c r="F6" s="36"/>
      <c r="G6" s="36"/>
    </row>
    <row r="7" spans="2:7" ht="15.75" customHeight="1" x14ac:dyDescent="0.25">
      <c r="B7" s="36" t="s">
        <v>42</v>
      </c>
      <c r="C7" s="36"/>
      <c r="D7" s="36"/>
      <c r="E7" s="36"/>
      <c r="F7" s="36"/>
      <c r="G7" s="36"/>
    </row>
    <row r="8" spans="2:7" ht="15.75" customHeight="1" x14ac:dyDescent="0.25">
      <c r="B8" s="36" t="s">
        <v>2</v>
      </c>
      <c r="C8" s="36"/>
      <c r="D8" s="36"/>
      <c r="E8" s="36"/>
      <c r="F8" s="36"/>
      <c r="G8" s="36"/>
    </row>
    <row r="9" spans="2:7" ht="15.75" customHeight="1" x14ac:dyDescent="0.25">
      <c r="B9" s="36"/>
      <c r="C9" s="36"/>
      <c r="D9" s="36"/>
      <c r="E9" s="36"/>
      <c r="F9" s="36"/>
      <c r="G9" s="36"/>
    </row>
    <row r="10" spans="2:7" ht="18.75" customHeight="1" x14ac:dyDescent="0.25">
      <c r="B10" s="37" t="s">
        <v>4</v>
      </c>
      <c r="C10" s="37" t="s">
        <v>5</v>
      </c>
      <c r="D10" s="37" t="s">
        <v>6</v>
      </c>
      <c r="E10" s="37" t="s">
        <v>7</v>
      </c>
      <c r="F10" s="37" t="s">
        <v>8</v>
      </c>
      <c r="G10" s="37" t="s">
        <v>10</v>
      </c>
    </row>
    <row r="11" spans="2:7" ht="16.5" customHeight="1" x14ac:dyDescent="0.25">
      <c r="B11" s="37"/>
      <c r="C11" s="37"/>
      <c r="D11" s="37"/>
      <c r="E11" s="37"/>
      <c r="F11" s="37"/>
      <c r="G11" s="37"/>
    </row>
    <row r="12" spans="2:7" ht="39.75" customHeight="1" x14ac:dyDescent="0.25">
      <c r="B12" s="7">
        <v>1</v>
      </c>
      <c r="C12" s="15"/>
      <c r="D12" s="9">
        <v>106</v>
      </c>
      <c r="E12" s="10" t="s">
        <v>30</v>
      </c>
      <c r="F12" s="10" t="s">
        <v>38</v>
      </c>
      <c r="G12" s="11"/>
    </row>
    <row r="13" spans="2:7" ht="39.75" customHeight="1" x14ac:dyDescent="0.25">
      <c r="B13" s="7">
        <v>2</v>
      </c>
      <c r="C13" s="15"/>
      <c r="D13" s="9">
        <v>106</v>
      </c>
      <c r="E13" s="10" t="s">
        <v>30</v>
      </c>
      <c r="F13" s="10" t="s">
        <v>43</v>
      </c>
      <c r="G13" s="11"/>
    </row>
    <row r="14" spans="2:7" ht="39.75" customHeight="1" x14ac:dyDescent="0.25">
      <c r="B14" s="7">
        <v>3</v>
      </c>
      <c r="C14" s="15"/>
      <c r="D14" s="9">
        <v>106</v>
      </c>
      <c r="E14" s="10" t="s">
        <v>30</v>
      </c>
      <c r="F14" s="10" t="s">
        <v>47</v>
      </c>
      <c r="G14" s="11"/>
    </row>
    <row r="15" spans="2:7" ht="39.75" customHeight="1" x14ac:dyDescent="0.25">
      <c r="B15" s="7">
        <v>4</v>
      </c>
      <c r="C15" s="15"/>
      <c r="D15" s="9">
        <v>106</v>
      </c>
      <c r="E15" s="10" t="s">
        <v>30</v>
      </c>
      <c r="F15" s="10" t="s">
        <v>49</v>
      </c>
      <c r="G15" s="11"/>
    </row>
    <row r="16" spans="2:7" ht="39.75" customHeight="1" x14ac:dyDescent="0.25">
      <c r="B16" s="7">
        <v>5</v>
      </c>
      <c r="C16" s="15"/>
      <c r="D16" s="9">
        <v>106</v>
      </c>
      <c r="E16" s="10" t="s">
        <v>30</v>
      </c>
      <c r="F16" s="10" t="s">
        <v>48</v>
      </c>
      <c r="G16" s="11"/>
    </row>
    <row r="17" spans="2:7" ht="39.75" customHeight="1" x14ac:dyDescent="0.25">
      <c r="B17" s="7">
        <v>6</v>
      </c>
      <c r="D17" s="9">
        <v>106</v>
      </c>
      <c r="E17" s="10" t="s">
        <v>30</v>
      </c>
      <c r="F17" s="10" t="s">
        <v>39</v>
      </c>
      <c r="G17" s="11"/>
    </row>
    <row r="18" spans="2:7" ht="39.75" customHeight="1" x14ac:dyDescent="0.25">
      <c r="B18" s="7">
        <v>7</v>
      </c>
      <c r="C18" s="15"/>
      <c r="D18" s="9">
        <v>106</v>
      </c>
      <c r="E18" s="10" t="s">
        <v>30</v>
      </c>
      <c r="F18" s="10" t="s">
        <v>46</v>
      </c>
      <c r="G18" s="11"/>
    </row>
    <row r="19" spans="2:7" ht="41.25" customHeight="1" x14ac:dyDescent="0.25">
      <c r="B19" s="7">
        <v>8</v>
      </c>
      <c r="D19" s="9">
        <v>106</v>
      </c>
      <c r="E19" s="10" t="s">
        <v>30</v>
      </c>
      <c r="F19" s="10" t="s">
        <v>35</v>
      </c>
      <c r="G19" s="11"/>
    </row>
    <row r="20" spans="2:7" ht="37.5" customHeight="1" x14ac:dyDescent="0.25">
      <c r="B20" s="7">
        <v>9</v>
      </c>
      <c r="D20" s="9">
        <v>106</v>
      </c>
      <c r="E20" s="10" t="s">
        <v>30</v>
      </c>
      <c r="F20" s="10" t="s">
        <v>44</v>
      </c>
      <c r="G20" s="11"/>
    </row>
    <row r="21" spans="2:7" ht="31.5" x14ac:dyDescent="0.25">
      <c r="B21" s="7">
        <v>10</v>
      </c>
      <c r="D21" s="9">
        <v>106</v>
      </c>
      <c r="E21" s="10" t="s">
        <v>30</v>
      </c>
      <c r="F21" s="10" t="s">
        <v>36</v>
      </c>
      <c r="G21" s="11"/>
    </row>
    <row r="22" spans="2:7" ht="31.5" x14ac:dyDescent="0.25">
      <c r="B22" s="7">
        <v>11</v>
      </c>
      <c r="D22" s="9">
        <v>106</v>
      </c>
      <c r="E22" s="10" t="s">
        <v>30</v>
      </c>
      <c r="F22" s="10" t="s">
        <v>37</v>
      </c>
      <c r="G22" s="11"/>
    </row>
    <row r="23" spans="2:7" ht="31.5" x14ac:dyDescent="0.25">
      <c r="B23" s="7">
        <v>12</v>
      </c>
      <c r="D23" s="9">
        <v>106</v>
      </c>
      <c r="E23" s="10" t="s">
        <v>30</v>
      </c>
      <c r="F23" s="10" t="s">
        <v>45</v>
      </c>
      <c r="G23" s="11"/>
    </row>
    <row r="24" spans="2:7" ht="31.5" x14ac:dyDescent="0.25">
      <c r="B24" s="7">
        <v>13</v>
      </c>
      <c r="D24" s="9">
        <v>106</v>
      </c>
      <c r="E24" s="10" t="s">
        <v>30</v>
      </c>
      <c r="F24" s="10" t="s">
        <v>33</v>
      </c>
      <c r="G24" s="11"/>
    </row>
    <row r="25" spans="2:7" ht="31.5" x14ac:dyDescent="0.25">
      <c r="B25" s="7">
        <v>14</v>
      </c>
      <c r="D25" s="9">
        <v>106</v>
      </c>
      <c r="E25" s="10" t="s">
        <v>30</v>
      </c>
      <c r="F25" s="10" t="s">
        <v>51</v>
      </c>
      <c r="G25" s="11"/>
    </row>
    <row r="26" spans="2:7" ht="31.5" x14ac:dyDescent="0.25">
      <c r="B26" s="7">
        <v>15</v>
      </c>
      <c r="D26" s="9">
        <v>106</v>
      </c>
      <c r="E26" s="10" t="s">
        <v>30</v>
      </c>
      <c r="F26" s="10" t="s">
        <v>40</v>
      </c>
      <c r="G26" s="11"/>
    </row>
    <row r="27" spans="2:7" ht="31.5" x14ac:dyDescent="0.25">
      <c r="B27" s="7">
        <v>16</v>
      </c>
      <c r="D27" s="9">
        <v>106</v>
      </c>
      <c r="E27" s="10" t="s">
        <v>30</v>
      </c>
      <c r="F27" s="10" t="s">
        <v>41</v>
      </c>
      <c r="G27" s="11"/>
    </row>
    <row r="28" spans="2:7" ht="31.5" x14ac:dyDescent="0.25">
      <c r="B28" s="7">
        <v>17</v>
      </c>
      <c r="D28" s="9">
        <v>106</v>
      </c>
      <c r="E28" s="10" t="s">
        <v>30</v>
      </c>
      <c r="F28" s="10" t="s">
        <v>50</v>
      </c>
      <c r="G28" s="11"/>
    </row>
  </sheetData>
  <mergeCells count="10">
    <mergeCell ref="B6:G6"/>
    <mergeCell ref="B7:G7"/>
    <mergeCell ref="B8:G8"/>
    <mergeCell ref="B9:G9"/>
    <mergeCell ref="B10:B11"/>
    <mergeCell ref="C10:C11"/>
    <mergeCell ref="D10:D11"/>
    <mergeCell ref="E10:E11"/>
    <mergeCell ref="F10:F11"/>
    <mergeCell ref="G10:G11"/>
  </mergeCells>
  <printOptions horizontalCentered="1"/>
  <pageMargins left="0" right="0" top="0.59055118110236227" bottom="0.39370078740157483" header="0.51181102362204722" footer="0.51181102362204722"/>
  <pageSetup paperSize="14" fitToHeight="0" orientation="portrait" horizontalDpi="1200" verticalDpi="1200" r:id="rId1"/>
  <headerFooter>
    <oddFooter>&amp;C&amp;P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Consolidado</vt:lpstr>
      <vt:lpstr>FEBRERO </vt:lpstr>
      <vt:lpstr>Consolidado  (2)</vt:lpstr>
      <vt:lpstr>Consolidado!Títulos_a_imprimir</vt:lpstr>
      <vt:lpstr>'Consolidado  (2)'!Títulos_a_imprimir</vt:lpstr>
      <vt:lpstr>'FEBRERO '!Títulos_a_imprimir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Angela Huergo Paz</dc:creator>
  <cp:lastModifiedBy>Hesler Orlando Soto Morales</cp:lastModifiedBy>
  <cp:lastPrinted>2026-01-14T18:36:42Z</cp:lastPrinted>
  <dcterms:created xsi:type="dcterms:W3CDTF">2024-08-30T15:37:41Z</dcterms:created>
  <dcterms:modified xsi:type="dcterms:W3CDTF">2026-02-11T18:01:20Z</dcterms:modified>
</cp:coreProperties>
</file>