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carballom\Desktop\Analisis Economico en la WEB\"/>
    </mc:Choice>
  </mc:AlternateContent>
  <xr:revisionPtr revIDLastSave="0" documentId="8_{586C0CE6-1087-4B6F-97A1-6B74A86D5FD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BA Urbana" sheetId="1" r:id="rId1"/>
    <sheet name="CBA Rura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9" i="2" l="1"/>
  <c r="U68" i="2"/>
  <c r="U66" i="2"/>
  <c r="U65" i="2"/>
  <c r="U64" i="2"/>
  <c r="U63" i="2"/>
  <c r="U62" i="2"/>
  <c r="U61" i="2"/>
  <c r="U60" i="2"/>
  <c r="U59" i="2"/>
  <c r="U58" i="2"/>
  <c r="U57" i="2"/>
  <c r="U56" i="2"/>
  <c r="U55" i="2"/>
  <c r="U53" i="2"/>
  <c r="U52" i="2"/>
  <c r="U51" i="2"/>
  <c r="U50" i="2"/>
  <c r="U49" i="2"/>
  <c r="U48" i="2"/>
  <c r="U47" i="2"/>
  <c r="U46" i="2"/>
  <c r="U45" i="2"/>
  <c r="U44" i="2"/>
  <c r="U43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4" i="2"/>
  <c r="U23" i="2"/>
  <c r="U22" i="2"/>
  <c r="U21" i="2"/>
  <c r="U20" i="2"/>
  <c r="U19" i="2"/>
  <c r="U18" i="2"/>
  <c r="U17" i="2"/>
  <c r="U16" i="2"/>
  <c r="U13" i="2"/>
  <c r="U12" i="2"/>
  <c r="U11" i="2"/>
  <c r="Z55" i="2" l="1"/>
  <c r="Z60" i="2" l="1"/>
  <c r="Z50" i="2"/>
  <c r="Z40" i="2"/>
  <c r="Z30" i="2"/>
  <c r="Z20" i="2"/>
  <c r="Z70" i="1"/>
  <c r="Z60" i="1"/>
  <c r="Z50" i="1"/>
  <c r="Z40" i="1"/>
  <c r="Z30" i="1"/>
  <c r="Z20" i="1"/>
  <c r="AB30" i="2" l="1"/>
  <c r="AD30" i="2" s="1"/>
  <c r="AC30" i="2"/>
  <c r="AB20" i="2"/>
  <c r="AD20" i="2" s="1"/>
  <c r="AC20" i="2"/>
  <c r="AB40" i="2"/>
  <c r="AD40" i="2" s="1"/>
  <c r="AC40" i="2"/>
  <c r="AD70" i="2"/>
  <c r="AC70" i="2"/>
  <c r="AB50" i="2"/>
  <c r="AD50" i="2" s="1"/>
  <c r="AC50" i="2"/>
  <c r="AB60" i="2"/>
  <c r="AD60" i="2" s="1"/>
  <c r="AC60" i="2"/>
  <c r="AB20" i="1"/>
  <c r="AD20" i="1" s="1"/>
  <c r="AC20" i="1"/>
  <c r="AB30" i="1"/>
  <c r="AD30" i="1" s="1"/>
  <c r="AC30" i="1"/>
  <c r="AB40" i="1"/>
  <c r="AD40" i="1" s="1"/>
  <c r="AC40" i="1"/>
  <c r="AB50" i="1"/>
  <c r="AD50" i="1" s="1"/>
  <c r="AC50" i="1"/>
  <c r="AB60" i="1"/>
  <c r="AD60" i="1" s="1"/>
  <c r="AC60" i="1"/>
  <c r="AB70" i="1"/>
  <c r="AD70" i="1" s="1"/>
  <c r="AC70" i="1"/>
  <c r="Z11" i="2"/>
  <c r="AB11" i="2" l="1"/>
  <c r="AD11" i="2" s="1"/>
  <c r="AC11" i="2"/>
  <c r="Z11" i="1"/>
  <c r="AB11" i="1" l="1"/>
  <c r="AD11" i="1" s="1"/>
  <c r="AC11" i="1"/>
  <c r="Z13" i="2"/>
  <c r="AC13" i="2" s="1"/>
  <c r="Z14" i="2"/>
  <c r="AC14" i="2" s="1"/>
  <c r="Z15" i="2"/>
  <c r="AC15" i="2" s="1"/>
  <c r="Z16" i="2"/>
  <c r="AC16" i="2" s="1"/>
  <c r="Z17" i="2"/>
  <c r="AC17" i="2" s="1"/>
  <c r="Z18" i="2"/>
  <c r="AC18" i="2" s="1"/>
  <c r="Z19" i="2"/>
  <c r="AC19" i="2" s="1"/>
  <c r="Z21" i="2"/>
  <c r="AC21" i="2" s="1"/>
  <c r="Z22" i="2"/>
  <c r="AC22" i="2" s="1"/>
  <c r="Z23" i="2"/>
  <c r="AC23" i="2" s="1"/>
  <c r="Z24" i="2"/>
  <c r="AC24" i="2" s="1"/>
  <c r="Z25" i="2"/>
  <c r="AC25" i="2" s="1"/>
  <c r="Z26" i="2"/>
  <c r="AC26" i="2" s="1"/>
  <c r="Z27" i="2"/>
  <c r="AC27" i="2" s="1"/>
  <c r="Z28" i="2"/>
  <c r="AC28" i="2" s="1"/>
  <c r="Z29" i="2"/>
  <c r="AC29" i="2" s="1"/>
  <c r="Z31" i="2"/>
  <c r="AC31" i="2" s="1"/>
  <c r="Z32" i="2"/>
  <c r="AC32" i="2" s="1"/>
  <c r="Z33" i="2"/>
  <c r="AC33" i="2" s="1"/>
  <c r="Z34" i="2"/>
  <c r="AC34" i="2" s="1"/>
  <c r="Z35" i="2"/>
  <c r="AC35" i="2" s="1"/>
  <c r="Z36" i="2"/>
  <c r="AC36" i="2" s="1"/>
  <c r="Z37" i="2"/>
  <c r="AC37" i="2" s="1"/>
  <c r="Z38" i="2"/>
  <c r="AC38" i="2" s="1"/>
  <c r="Z39" i="2"/>
  <c r="AC39" i="2" s="1"/>
  <c r="Z41" i="2"/>
  <c r="AC41" i="2" s="1"/>
  <c r="Z42" i="2"/>
  <c r="AC42" i="2" s="1"/>
  <c r="Z43" i="2"/>
  <c r="AC43" i="2" s="1"/>
  <c r="Z44" i="2"/>
  <c r="AC44" i="2" s="1"/>
  <c r="Z45" i="2"/>
  <c r="AC45" i="2" s="1"/>
  <c r="Z46" i="2"/>
  <c r="AC46" i="2" s="1"/>
  <c r="Z47" i="2"/>
  <c r="AC47" i="2" s="1"/>
  <c r="Z48" i="2"/>
  <c r="AC48" i="2" s="1"/>
  <c r="Z49" i="2"/>
  <c r="AC49" i="2" s="1"/>
  <c r="Z51" i="2"/>
  <c r="AC51" i="2" s="1"/>
  <c r="Z52" i="2"/>
  <c r="AC52" i="2" s="1"/>
  <c r="Z53" i="2"/>
  <c r="AC53" i="2" s="1"/>
  <c r="Z54" i="2"/>
  <c r="AC54" i="2" s="1"/>
  <c r="AC55" i="2"/>
  <c r="Z56" i="2"/>
  <c r="AC56" i="2" s="1"/>
  <c r="Z57" i="2"/>
  <c r="AC57" i="2" s="1"/>
  <c r="Z58" i="2"/>
  <c r="AC58" i="2" s="1"/>
  <c r="Z59" i="2"/>
  <c r="AC59" i="2" s="1"/>
  <c r="Z61" i="2"/>
  <c r="AC61" i="2" s="1"/>
  <c r="Z62" i="2"/>
  <c r="AC62" i="2" s="1"/>
  <c r="Z63" i="2"/>
  <c r="AC63" i="2" s="1"/>
  <c r="Z64" i="2"/>
  <c r="AC64" i="2" s="1"/>
  <c r="Z65" i="2"/>
  <c r="AC65" i="2" s="1"/>
  <c r="Z66" i="2"/>
  <c r="AC66" i="2" s="1"/>
  <c r="AC67" i="2"/>
  <c r="AC68" i="2"/>
  <c r="AC69" i="2"/>
  <c r="Z12" i="2"/>
  <c r="AC12" i="2" s="1"/>
  <c r="AD69" i="2" l="1"/>
  <c r="AD68" i="2"/>
  <c r="AD67" i="2"/>
  <c r="AB66" i="2"/>
  <c r="AD66" i="2" s="1"/>
  <c r="AB65" i="2"/>
  <c r="AD65" i="2" s="1"/>
  <c r="AB64" i="2"/>
  <c r="AD64" i="2" s="1"/>
  <c r="AB63" i="2"/>
  <c r="AD63" i="2" s="1"/>
  <c r="AB62" i="2"/>
  <c r="AD62" i="2" s="1"/>
  <c r="AB61" i="2"/>
  <c r="AD61" i="2" s="1"/>
  <c r="AB59" i="2"/>
  <c r="AD59" i="2" s="1"/>
  <c r="AB58" i="2"/>
  <c r="AD58" i="2" s="1"/>
  <c r="AB57" i="2"/>
  <c r="AD57" i="2" s="1"/>
  <c r="AB56" i="2"/>
  <c r="AD56" i="2" s="1"/>
  <c r="AB55" i="2"/>
  <c r="AD55" i="2" s="1"/>
  <c r="AB54" i="2"/>
  <c r="AD54" i="2" s="1"/>
  <c r="AB53" i="2"/>
  <c r="AD53" i="2" s="1"/>
  <c r="AB52" i="2"/>
  <c r="AD52" i="2" s="1"/>
  <c r="AB51" i="2"/>
  <c r="AD51" i="2" s="1"/>
  <c r="AB49" i="2"/>
  <c r="AD49" i="2" s="1"/>
  <c r="AB48" i="2"/>
  <c r="AD48" i="2" s="1"/>
  <c r="AB47" i="2"/>
  <c r="AD47" i="2" s="1"/>
  <c r="AB46" i="2"/>
  <c r="AD46" i="2" s="1"/>
  <c r="AB45" i="2"/>
  <c r="AD45" i="2" s="1"/>
  <c r="AB44" i="2"/>
  <c r="AD44" i="2" s="1"/>
  <c r="AB43" i="2"/>
  <c r="AD43" i="2" s="1"/>
  <c r="AB42" i="2"/>
  <c r="AD42" i="2" s="1"/>
  <c r="AB41" i="2"/>
  <c r="AD41" i="2" s="1"/>
  <c r="AB39" i="2"/>
  <c r="AD39" i="2" s="1"/>
  <c r="AB38" i="2"/>
  <c r="AD38" i="2" s="1"/>
  <c r="AB37" i="2"/>
  <c r="AD37" i="2" s="1"/>
  <c r="AB36" i="2"/>
  <c r="AD36" i="2" s="1"/>
  <c r="AB35" i="2"/>
  <c r="AD35" i="2" s="1"/>
  <c r="AB34" i="2"/>
  <c r="AD34" i="2" s="1"/>
  <c r="AB33" i="2"/>
  <c r="AD33" i="2" s="1"/>
  <c r="AB32" i="2"/>
  <c r="AD32" i="2" s="1"/>
  <c r="AB31" i="2"/>
  <c r="AD31" i="2" s="1"/>
  <c r="AB29" i="2"/>
  <c r="AD29" i="2" s="1"/>
  <c r="AB28" i="2"/>
  <c r="AD28" i="2" s="1"/>
  <c r="AB27" i="2"/>
  <c r="AD27" i="2" s="1"/>
  <c r="AB26" i="2"/>
  <c r="AD26" i="2" s="1"/>
  <c r="AB25" i="2"/>
  <c r="AD25" i="2" s="1"/>
  <c r="AB24" i="2"/>
  <c r="AD24" i="2" s="1"/>
  <c r="AB23" i="2"/>
  <c r="AD23" i="2" s="1"/>
  <c r="AB22" i="2"/>
  <c r="AD22" i="2" s="1"/>
  <c r="AB21" i="2"/>
  <c r="AD21" i="2" s="1"/>
  <c r="AB19" i="2"/>
  <c r="AD19" i="2" s="1"/>
  <c r="AB18" i="2"/>
  <c r="AD18" i="2" s="1"/>
  <c r="AB17" i="2"/>
  <c r="AD17" i="2" s="1"/>
  <c r="AB16" i="2"/>
  <c r="AD16" i="2" s="1"/>
  <c r="AB15" i="2"/>
  <c r="AD15" i="2" s="1"/>
  <c r="AB14" i="2"/>
  <c r="AD14" i="2" s="1"/>
  <c r="AB13" i="2"/>
  <c r="AD13" i="2" s="1"/>
  <c r="AB12" i="2"/>
  <c r="AD12" i="2" s="1"/>
  <c r="Z12" i="1"/>
  <c r="Z13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28" i="1"/>
  <c r="Z29" i="1"/>
  <c r="Z31" i="1"/>
  <c r="Z32" i="1"/>
  <c r="Z33" i="1"/>
  <c r="Z34" i="1"/>
  <c r="Z35" i="1"/>
  <c r="Z36" i="1"/>
  <c r="Z37" i="1"/>
  <c r="Z38" i="1"/>
  <c r="Z39" i="1"/>
  <c r="Z41" i="1"/>
  <c r="Z42" i="1"/>
  <c r="Z43" i="1"/>
  <c r="Z44" i="1"/>
  <c r="Z45" i="1"/>
  <c r="Z46" i="1"/>
  <c r="Z47" i="1"/>
  <c r="Z48" i="1"/>
  <c r="Z49" i="1"/>
  <c r="Z51" i="1"/>
  <c r="Z52" i="1"/>
  <c r="Z53" i="1"/>
  <c r="Z54" i="1"/>
  <c r="Z55" i="1"/>
  <c r="Z56" i="1"/>
  <c r="Z57" i="1"/>
  <c r="Z58" i="1"/>
  <c r="Z59" i="1"/>
  <c r="Z61" i="1"/>
  <c r="Z62" i="1"/>
  <c r="Z63" i="1"/>
  <c r="Z64" i="1"/>
  <c r="Z65" i="1"/>
  <c r="Z66" i="1"/>
  <c r="Z67" i="1"/>
  <c r="Z68" i="1"/>
  <c r="Z69" i="1"/>
  <c r="Z71" i="1"/>
  <c r="Z72" i="1"/>
  <c r="Z73" i="1"/>
  <c r="Z74" i="1"/>
  <c r="Z75" i="1"/>
  <c r="Z76" i="1"/>
  <c r="AB38" i="1" l="1"/>
  <c r="AD38" i="1" s="1"/>
  <c r="AC38" i="1"/>
  <c r="AB58" i="1"/>
  <c r="AD58" i="1" s="1"/>
  <c r="AC58" i="1"/>
  <c r="AB74" i="1"/>
  <c r="AD74" i="1" s="1"/>
  <c r="AC74" i="1"/>
  <c r="AB41" i="1"/>
  <c r="AD41" i="1" s="1"/>
  <c r="AC41" i="1"/>
  <c r="AB21" i="1"/>
  <c r="AD21" i="1" s="1"/>
  <c r="AC21" i="1"/>
  <c r="AB72" i="1"/>
  <c r="AD72" i="1" s="1"/>
  <c r="AC72" i="1"/>
  <c r="AB33" i="1"/>
  <c r="AD33" i="1" s="1"/>
  <c r="AC33" i="1"/>
  <c r="AB57" i="1"/>
  <c r="AD57" i="1" s="1"/>
  <c r="AC57" i="1"/>
  <c r="AB35" i="1"/>
  <c r="AD35" i="1" s="1"/>
  <c r="AC35" i="1"/>
  <c r="AB49" i="1"/>
  <c r="AD49" i="1" s="1"/>
  <c r="AC49" i="1"/>
  <c r="AB23" i="1"/>
  <c r="AD23" i="1" s="1"/>
  <c r="AC23" i="1"/>
  <c r="AB56" i="1"/>
  <c r="AD56" i="1" s="1"/>
  <c r="AC56" i="1"/>
  <c r="AB73" i="1"/>
  <c r="AD73" i="1" s="1"/>
  <c r="AC73" i="1"/>
  <c r="AB71" i="1"/>
  <c r="AD71" i="1" s="1"/>
  <c r="AC71" i="1"/>
  <c r="AB34" i="1"/>
  <c r="AD34" i="1" s="1"/>
  <c r="AC34" i="1"/>
  <c r="AB51" i="1"/>
  <c r="AD51" i="1" s="1"/>
  <c r="AC51" i="1"/>
  <c r="AB48" i="1"/>
  <c r="AD48" i="1" s="1"/>
  <c r="AC48" i="1"/>
  <c r="AB65" i="1"/>
  <c r="AD65" i="1" s="1"/>
  <c r="AC65" i="1"/>
  <c r="AB63" i="1"/>
  <c r="AD63" i="1" s="1"/>
  <c r="AC63" i="1"/>
  <c r="AB76" i="1"/>
  <c r="AD76" i="1" s="1"/>
  <c r="AC76" i="1"/>
  <c r="AB39" i="1"/>
  <c r="AD39" i="1" s="1"/>
  <c r="AC39" i="1"/>
  <c r="AB37" i="1"/>
  <c r="AD37" i="1" s="1"/>
  <c r="AC37" i="1"/>
  <c r="AB17" i="1"/>
  <c r="AD17" i="1" s="1"/>
  <c r="AC17" i="1"/>
  <c r="AB16" i="1"/>
  <c r="AD16" i="1" s="1"/>
  <c r="AC16" i="1"/>
  <c r="AB32" i="1"/>
  <c r="AD32" i="1" s="1"/>
  <c r="AC32" i="1"/>
  <c r="AB31" i="1"/>
  <c r="AD31" i="1" s="1"/>
  <c r="AC31" i="1"/>
  <c r="AB47" i="1"/>
  <c r="AD47" i="1" s="1"/>
  <c r="AC47" i="1"/>
  <c r="AB28" i="1"/>
  <c r="AD28" i="1" s="1"/>
  <c r="AC28" i="1"/>
  <c r="AB26" i="1"/>
  <c r="AD26" i="1" s="1"/>
  <c r="AC26" i="1"/>
  <c r="AB75" i="1"/>
  <c r="AD75" i="1" s="1"/>
  <c r="AC75" i="1"/>
  <c r="AB55" i="1"/>
  <c r="AD55" i="1" s="1"/>
  <c r="AC55" i="1"/>
  <c r="AB54" i="1"/>
  <c r="AD54" i="1" s="1"/>
  <c r="AC54" i="1"/>
  <c r="AB69" i="1"/>
  <c r="AD69" i="1" s="1"/>
  <c r="AC69" i="1"/>
  <c r="AB68" i="1"/>
  <c r="AD68" i="1" s="1"/>
  <c r="AC68" i="1"/>
  <c r="AB14" i="1"/>
  <c r="AD14" i="1" s="1"/>
  <c r="AC14" i="1"/>
  <c r="AB13" i="1"/>
  <c r="AD13" i="1" s="1"/>
  <c r="AC13" i="1"/>
  <c r="AB29" i="1"/>
  <c r="AD29" i="1" s="1"/>
  <c r="AC29" i="1"/>
  <c r="AB64" i="1"/>
  <c r="AD64" i="1" s="1"/>
  <c r="AC64" i="1"/>
  <c r="AB45" i="1"/>
  <c r="AD45" i="1" s="1"/>
  <c r="AC45" i="1"/>
  <c r="AB61" i="1"/>
  <c r="AD61" i="1" s="1"/>
  <c r="AC61" i="1"/>
  <c r="AB25" i="1"/>
  <c r="AD25" i="1" s="1"/>
  <c r="AC25" i="1"/>
  <c r="AB22" i="1"/>
  <c r="AD22" i="1" s="1"/>
  <c r="AC22" i="1"/>
  <c r="AB36" i="1"/>
  <c r="AD36" i="1" s="1"/>
  <c r="AC36" i="1"/>
  <c r="AB53" i="1"/>
  <c r="AD53" i="1" s="1"/>
  <c r="AC53" i="1"/>
  <c r="AB52" i="1"/>
  <c r="AD52" i="1" s="1"/>
  <c r="AC52" i="1"/>
  <c r="AB15" i="1"/>
  <c r="AD15" i="1" s="1"/>
  <c r="AC15" i="1"/>
  <c r="AB67" i="1"/>
  <c r="AD67" i="1" s="1"/>
  <c r="AC67" i="1"/>
  <c r="AB66" i="1"/>
  <c r="AD66" i="1" s="1"/>
  <c r="AC66" i="1"/>
  <c r="AB12" i="1"/>
  <c r="AD12" i="1" s="1"/>
  <c r="AC12" i="1"/>
  <c r="AB46" i="1"/>
  <c r="AD46" i="1" s="1"/>
  <c r="AC46" i="1"/>
  <c r="AB27" i="1"/>
  <c r="AD27" i="1" s="1"/>
  <c r="AC27" i="1"/>
  <c r="AB62" i="1"/>
  <c r="AD62" i="1" s="1"/>
  <c r="AC62" i="1"/>
  <c r="AB44" i="1"/>
  <c r="AD44" i="1" s="1"/>
  <c r="AC44" i="1"/>
  <c r="AB43" i="1"/>
  <c r="AD43" i="1" s="1"/>
  <c r="AC43" i="1"/>
  <c r="AB59" i="1"/>
  <c r="AD59" i="1" s="1"/>
  <c r="AC59" i="1"/>
  <c r="AB42" i="1"/>
  <c r="AD42" i="1" s="1"/>
  <c r="AC42" i="1"/>
  <c r="AB24" i="1"/>
  <c r="AD24" i="1" s="1"/>
  <c r="AC24" i="1"/>
  <c r="AB19" i="1"/>
  <c r="AD19" i="1" s="1"/>
  <c r="AC19" i="1"/>
  <c r="AB18" i="1"/>
  <c r="AD18" i="1" s="1"/>
  <c r="AC18" i="1"/>
</calcChain>
</file>

<file path=xl/sharedStrings.xml><?xml version="1.0" encoding="utf-8"?>
<sst xmlns="http://schemas.openxmlformats.org/spreadsheetml/2006/main" count="336" uniqueCount="145">
  <si>
    <t>CBA</t>
  </si>
  <si>
    <t>PRODUCTO</t>
  </si>
  <si>
    <t>DEPARTAMENTO</t>
  </si>
  <si>
    <t>Alta Verapaz</t>
  </si>
  <si>
    <t>Baja Verapaz</t>
  </si>
  <si>
    <t xml:space="preserve">Chimaltenango </t>
  </si>
  <si>
    <t>Chiquimula</t>
  </si>
  <si>
    <t>El Progreso</t>
  </si>
  <si>
    <t>Escuintla</t>
  </si>
  <si>
    <t>Huehuetenango</t>
  </si>
  <si>
    <t>Izabal</t>
  </si>
  <si>
    <t>Jalapa</t>
  </si>
  <si>
    <t>Jutiapa</t>
  </si>
  <si>
    <t>Peten</t>
  </si>
  <si>
    <t>Quetzaltenango</t>
  </si>
  <si>
    <t>Quiche</t>
  </si>
  <si>
    <t>Retalhuleu</t>
  </si>
  <si>
    <t>Sacatepequez</t>
  </si>
  <si>
    <t>San Marcos</t>
  </si>
  <si>
    <t>Santa Rosa</t>
  </si>
  <si>
    <t>Solola</t>
  </si>
  <si>
    <t>Suchitepequez</t>
  </si>
  <si>
    <t>Totonicapan</t>
  </si>
  <si>
    <t>Zacapa</t>
  </si>
  <si>
    <t>MEDIDA</t>
  </si>
  <si>
    <t>NO.</t>
  </si>
  <si>
    <t>Crema industrial</t>
  </si>
  <si>
    <t>Crema artesanal</t>
  </si>
  <si>
    <t>Queso fresco</t>
  </si>
  <si>
    <t>Leche entera líquida</t>
  </si>
  <si>
    <t>Pollo blanco</t>
  </si>
  <si>
    <t>Pollo amarillo</t>
  </si>
  <si>
    <t xml:space="preserve">Carne de res para asar </t>
  </si>
  <si>
    <t>Carne de res sin hueso (posta)</t>
  </si>
  <si>
    <t>Carne para cocer con hueso</t>
  </si>
  <si>
    <t xml:space="preserve">Carne de res molida </t>
  </si>
  <si>
    <t xml:space="preserve">Salchichas  </t>
  </si>
  <si>
    <t>Jamon</t>
  </si>
  <si>
    <t>Longaniza y Chorizo</t>
  </si>
  <si>
    <t xml:space="preserve">Huevos </t>
  </si>
  <si>
    <t>Frijol negro seco</t>
  </si>
  <si>
    <t xml:space="preserve">Arroz a granel </t>
  </si>
  <si>
    <t>Arroz precocido</t>
  </si>
  <si>
    <t>Pan francés</t>
  </si>
  <si>
    <t>Pan dulce</t>
  </si>
  <si>
    <t>Galletas Dulces</t>
  </si>
  <si>
    <t>Tortillas de maíz</t>
  </si>
  <si>
    <t>Cereales hojuelas simples</t>
  </si>
  <si>
    <t>Pastas espagueti</t>
  </si>
  <si>
    <t>Fideos en todas sus formas</t>
  </si>
  <si>
    <t>Azúcar blanca</t>
  </si>
  <si>
    <t>Azúcar morena</t>
  </si>
  <si>
    <t>Aceite vegetal mixto</t>
  </si>
  <si>
    <t>Margarina vegetal regular</t>
  </si>
  <si>
    <t>Güisquil</t>
  </si>
  <si>
    <t>Tomate</t>
  </si>
  <si>
    <t>Cebolla</t>
  </si>
  <si>
    <t>Papas</t>
  </si>
  <si>
    <t>Hierbas (macuy)</t>
  </si>
  <si>
    <t>Chile pimiento</t>
  </si>
  <si>
    <t>Lechuga</t>
  </si>
  <si>
    <t xml:space="preserve">Perejil y Cilantro </t>
  </si>
  <si>
    <t>Zanahoria</t>
  </si>
  <si>
    <t>Pepinos</t>
  </si>
  <si>
    <t>Verduras cortadas</t>
  </si>
  <si>
    <t>Apio</t>
  </si>
  <si>
    <t>Banano</t>
  </si>
  <si>
    <t>Plátano</t>
  </si>
  <si>
    <t>Aguacate</t>
  </si>
  <si>
    <t>Limón</t>
  </si>
  <si>
    <t>Papaya</t>
  </si>
  <si>
    <t>Manzana Gala</t>
  </si>
  <si>
    <t xml:space="preserve">Café tostado y molido </t>
  </si>
  <si>
    <t xml:space="preserve">Café Instantáneo </t>
  </si>
  <si>
    <t>Frijoles preparados procesados</t>
  </si>
  <si>
    <t>Mayonesa</t>
  </si>
  <si>
    <t xml:space="preserve">Snacks </t>
  </si>
  <si>
    <t>Jugo de frutas líquido</t>
  </si>
  <si>
    <t>Jugo de frutas en polvo</t>
  </si>
  <si>
    <t xml:space="preserve">Sopas instantaneas </t>
  </si>
  <si>
    <t xml:space="preserve">Sal </t>
  </si>
  <si>
    <t>Bases para sopas</t>
  </si>
  <si>
    <t>Consomé</t>
  </si>
  <si>
    <t>Agua purificada desechable</t>
  </si>
  <si>
    <t>Agua gaseosa desechable</t>
  </si>
  <si>
    <t>Desayuno continental</t>
  </si>
  <si>
    <t>Almuerzo simple</t>
  </si>
  <si>
    <t>Pieza de Pollo (extra)</t>
  </si>
  <si>
    <t>Tamales y Paches</t>
  </si>
  <si>
    <t>Atoles</t>
  </si>
  <si>
    <t>Salsa tomate (ranchera/queso)</t>
  </si>
  <si>
    <t>Vaso</t>
  </si>
  <si>
    <t>Litro</t>
  </si>
  <si>
    <t>Libra</t>
  </si>
  <si>
    <t>450 ml</t>
  </si>
  <si>
    <t>Unidad</t>
  </si>
  <si>
    <t>400 gramos</t>
  </si>
  <si>
    <t>500 gramos</t>
  </si>
  <si>
    <t>200 gramos</t>
  </si>
  <si>
    <t>800 gramos</t>
  </si>
  <si>
    <t>Manojo</t>
  </si>
  <si>
    <t>Docena</t>
  </si>
  <si>
    <t>5 unidades</t>
  </si>
  <si>
    <t>350 gramos</t>
  </si>
  <si>
    <t>50 gramos</t>
  </si>
  <si>
    <t>90 gramos</t>
  </si>
  <si>
    <t>330 mililitros</t>
  </si>
  <si>
    <t>75 gramos</t>
  </si>
  <si>
    <t>58 gramos</t>
  </si>
  <si>
    <t>12 gramos</t>
  </si>
  <si>
    <t>Botella</t>
  </si>
  <si>
    <t>Plato</t>
  </si>
  <si>
    <t>Región I</t>
  </si>
  <si>
    <t>Región II</t>
  </si>
  <si>
    <t>Región III</t>
  </si>
  <si>
    <t>Región IV</t>
  </si>
  <si>
    <t>Región V</t>
  </si>
  <si>
    <t>Región VI</t>
  </si>
  <si>
    <t>Región VII</t>
  </si>
  <si>
    <t>Región VIII</t>
  </si>
  <si>
    <t>Leche en polvo</t>
  </si>
  <si>
    <t>Pescado entero</t>
  </si>
  <si>
    <t>Maíz blanco</t>
  </si>
  <si>
    <t xml:space="preserve">Harina de maíz </t>
  </si>
  <si>
    <t xml:space="preserve">Harina para atoles </t>
  </si>
  <si>
    <t xml:space="preserve">Avena (mosh) </t>
  </si>
  <si>
    <t>360 gramos</t>
  </si>
  <si>
    <t>Gûisquil</t>
  </si>
  <si>
    <t>Papa</t>
  </si>
  <si>
    <t>Repollo</t>
  </si>
  <si>
    <t>Naranja</t>
  </si>
  <si>
    <t>Dulces en general</t>
  </si>
  <si>
    <t>Bolsa</t>
  </si>
  <si>
    <r>
      <t xml:space="preserve">Guatemala </t>
    </r>
    <r>
      <rPr>
        <b/>
        <sz val="10"/>
        <color indexed="8"/>
        <rFont val="Calibri"/>
        <family val="2"/>
      </rPr>
      <t>*</t>
    </r>
  </si>
  <si>
    <t xml:space="preserve">17 gramos </t>
  </si>
  <si>
    <t>25 gramos</t>
  </si>
  <si>
    <t>375 gramos</t>
  </si>
  <si>
    <t>Promedio Anterior</t>
  </si>
  <si>
    <t>Incremento/Decremento</t>
  </si>
  <si>
    <t>Promedio Actual</t>
  </si>
  <si>
    <t>Fuente: Dirección de Atencion y Asistencia al Consumidor -DIACO-</t>
  </si>
  <si>
    <t>JLECM</t>
  </si>
  <si>
    <t>Posta de cerdo sin hueso</t>
  </si>
  <si>
    <t>MONITOREO DE PRECIOS PROMEDIO CBA URBANA A NIVEL NACIONAL, 10 DE JUNIO DE 2025</t>
  </si>
  <si>
    <t>MONITOREO DE PRECIOS PROMEDIO CBA RURAL A NIVEL NACIONAL, 10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</si>
</sst>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44" fontId="1" fillId="5" borderId="25" xfId="1" applyFont="1" applyFill="1" applyBorder="1"/>
    <xf numFmtId="44" fontId="0" fillId="5" borderId="10" xfId="0" applyNumberFormat="1" applyFill="1" applyBorder="1"/>
    <xf numFmtId="44" fontId="0" fillId="5" borderId="11" xfId="0" applyNumberFormat="1" applyFill="1" applyBorder="1"/>
    <xf numFmtId="44" fontId="0" fillId="5" borderId="12" xfId="0" applyNumberFormat="1" applyFill="1" applyBorder="1"/>
    <xf numFmtId="0" fontId="3" fillId="3" borderId="2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4" borderId="11" xfId="0" applyFont="1" applyFill="1" applyBorder="1"/>
    <xf numFmtId="0" fontId="3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 vertical="center"/>
    </xf>
    <xf numFmtId="164" fontId="0" fillId="2" borderId="29" xfId="1" applyNumberFormat="1" applyFont="1" applyFill="1" applyBorder="1"/>
    <xf numFmtId="164" fontId="0" fillId="2" borderId="20" xfId="1" applyNumberFormat="1" applyFont="1" applyFill="1" applyBorder="1"/>
    <xf numFmtId="164" fontId="0" fillId="2" borderId="27" xfId="1" applyNumberFormat="1" applyFont="1" applyFill="1" applyBorder="1"/>
    <xf numFmtId="164" fontId="0" fillId="2" borderId="14" xfId="1" applyNumberFormat="1" applyFont="1" applyFill="1" applyBorder="1"/>
    <xf numFmtId="0" fontId="3" fillId="4" borderId="8" xfId="0" applyFont="1" applyFill="1" applyBorder="1" applyAlignment="1">
      <alignment horizontal="center" vertical="center" wrapText="1"/>
    </xf>
    <xf numFmtId="44" fontId="0" fillId="2" borderId="10" xfId="1" applyFont="1" applyFill="1" applyBorder="1"/>
    <xf numFmtId="44" fontId="0" fillId="2" borderId="11" xfId="1" applyFont="1" applyFill="1" applyBorder="1"/>
    <xf numFmtId="44" fontId="0" fillId="5" borderId="25" xfId="0" applyNumberFormat="1" applyFill="1" applyBorder="1"/>
    <xf numFmtId="0" fontId="6" fillId="0" borderId="0" xfId="0" applyFont="1" applyAlignment="1">
      <alignment horizontal="left"/>
    </xf>
    <xf numFmtId="164" fontId="0" fillId="2" borderId="10" xfId="1" applyNumberFormat="1" applyFont="1" applyFill="1" applyBorder="1"/>
    <xf numFmtId="164" fontId="0" fillId="2" borderId="11" xfId="1" applyNumberFormat="1" applyFont="1" applyFill="1" applyBorder="1"/>
    <xf numFmtId="44" fontId="1" fillId="5" borderId="12" xfId="1" applyFont="1" applyFill="1" applyBorder="1"/>
    <xf numFmtId="164" fontId="0" fillId="2" borderId="31" xfId="0" applyNumberFormat="1" applyFill="1" applyBorder="1"/>
    <xf numFmtId="0" fontId="3" fillId="3" borderId="8" xfId="0" applyFont="1" applyFill="1" applyBorder="1" applyAlignment="1">
      <alignment horizontal="center"/>
    </xf>
    <xf numFmtId="164" fontId="0" fillId="2" borderId="15" xfId="0" applyNumberFormat="1" applyFill="1" applyBorder="1"/>
    <xf numFmtId="164" fontId="1" fillId="2" borderId="27" xfId="1" applyNumberFormat="1" applyFont="1" applyFill="1" applyBorder="1"/>
    <xf numFmtId="164" fontId="1" fillId="2" borderId="29" xfId="1" applyNumberFormat="1" applyFont="1" applyFill="1" applyBorder="1"/>
    <xf numFmtId="164" fontId="1" fillId="2" borderId="28" xfId="1" applyNumberFormat="1" applyFont="1" applyFill="1" applyBorder="1"/>
    <xf numFmtId="164" fontId="1" fillId="2" borderId="26" xfId="1" applyNumberFormat="1" applyFont="1" applyFill="1" applyBorder="1"/>
    <xf numFmtId="164" fontId="1" fillId="2" borderId="14" xfId="1" applyNumberFormat="1" applyFont="1" applyFill="1" applyBorder="1"/>
    <xf numFmtId="164" fontId="1" fillId="2" borderId="20" xfId="1" applyNumberFormat="1" applyFont="1" applyFill="1" applyBorder="1"/>
    <xf numFmtId="164" fontId="1" fillId="2" borderId="17" xfId="1" applyNumberFormat="1" applyFont="1" applyFill="1" applyBorder="1"/>
    <xf numFmtId="164" fontId="1" fillId="2" borderId="21" xfId="1" applyNumberFormat="1" applyFont="1" applyFill="1" applyBorder="1"/>
    <xf numFmtId="44" fontId="0" fillId="2" borderId="12" xfId="1" applyFont="1" applyFill="1" applyBorder="1"/>
    <xf numFmtId="164" fontId="1" fillId="2" borderId="15" xfId="1" applyNumberFormat="1" applyFont="1" applyFill="1" applyBorder="1"/>
    <xf numFmtId="164" fontId="1" fillId="2" borderId="22" xfId="1" applyNumberFormat="1" applyFont="1" applyFill="1" applyBorder="1"/>
    <xf numFmtId="164" fontId="1" fillId="2" borderId="18" xfId="1" applyNumberFormat="1" applyFont="1" applyFill="1" applyBorder="1"/>
    <xf numFmtId="164" fontId="0" fillId="2" borderId="22" xfId="1" applyNumberFormat="1" applyFont="1" applyFill="1" applyBorder="1"/>
    <xf numFmtId="164" fontId="0" fillId="2" borderId="15" xfId="1" applyNumberFormat="1" applyFont="1" applyFill="1" applyBorder="1"/>
    <xf numFmtId="164" fontId="1" fillId="2" borderId="30" xfId="1" applyNumberFormat="1" applyFont="1" applyFill="1" applyBorder="1"/>
    <xf numFmtId="164" fontId="0" fillId="2" borderId="12" xfId="1" applyNumberFormat="1" applyFont="1" applyFill="1" applyBorder="1"/>
    <xf numFmtId="164" fontId="0" fillId="2" borderId="14" xfId="0" applyNumberFormat="1" applyFill="1" applyBorder="1"/>
    <xf numFmtId="164" fontId="0" fillId="2" borderId="28" xfId="0" applyNumberFormat="1" applyFill="1" applyBorder="1"/>
    <xf numFmtId="164" fontId="0" fillId="2" borderId="0" xfId="0" applyNumberFormat="1" applyFill="1"/>
    <xf numFmtId="164" fontId="0" fillId="0" borderId="28" xfId="1" applyNumberFormat="1" applyFont="1" applyFill="1" applyBorder="1"/>
    <xf numFmtId="164" fontId="0" fillId="0" borderId="17" xfId="1" applyNumberFormat="1" applyFont="1" applyFill="1" applyBorder="1"/>
    <xf numFmtId="164" fontId="0" fillId="0" borderId="18" xfId="1" applyNumberFormat="1" applyFont="1" applyFill="1" applyBorder="1"/>
    <xf numFmtId="164" fontId="1" fillId="0" borderId="28" xfId="1" applyNumberFormat="1" applyFont="1" applyFill="1" applyBorder="1"/>
    <xf numFmtId="164" fontId="1" fillId="0" borderId="17" xfId="1" applyNumberFormat="1" applyFont="1" applyFill="1" applyBorder="1"/>
    <xf numFmtId="164" fontId="1" fillId="0" borderId="18" xfId="1" applyNumberFormat="1" applyFont="1" applyFill="1" applyBorder="1"/>
    <xf numFmtId="164" fontId="1" fillId="0" borderId="29" xfId="1" applyNumberFormat="1" applyFont="1" applyFill="1" applyBorder="1"/>
    <xf numFmtId="164" fontId="1" fillId="0" borderId="20" xfId="1" applyNumberFormat="1" applyFont="1" applyFill="1" applyBorder="1"/>
    <xf numFmtId="164" fontId="1" fillId="0" borderId="22" xfId="1" applyNumberFormat="1" applyFont="1" applyFill="1" applyBorder="1"/>
    <xf numFmtId="164" fontId="0" fillId="0" borderId="31" xfId="0" applyNumberFormat="1" applyBorder="1"/>
    <xf numFmtId="164" fontId="1" fillId="2" borderId="32" xfId="1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24" xfId="0" applyNumberFormat="1" applyFont="1" applyFill="1" applyBorder="1" applyAlignment="1">
      <alignment horizontal="center" vertical="center" wrapText="1"/>
    </xf>
    <xf numFmtId="14" fontId="3" fillId="5" borderId="9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</xdr:colOff>
      <xdr:row>0</xdr:row>
      <xdr:rowOff>0</xdr:rowOff>
    </xdr:from>
    <xdr:to>
      <xdr:col>27</xdr:col>
      <xdr:colOff>788194</xdr:colOff>
      <xdr:row>4</xdr:row>
      <xdr:rowOff>192881</xdr:rowOff>
    </xdr:to>
    <xdr:pic>
      <xdr:nvPicPr>
        <xdr:cNvPr id="2" name="Imagen 2" descr="Ndiaco.jpg">
          <a:extLst>
            <a:ext uri="{FF2B5EF4-FFF2-40B4-BE49-F238E27FC236}">
              <a16:creationId xmlns:a16="http://schemas.microsoft.com/office/drawing/2014/main" id="{3F8EA5A2-BAD4-4088-A0B4-CF42A1DED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0" y="0"/>
          <a:ext cx="4562475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750093</xdr:colOff>
      <xdr:row>4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4DC5B7-F5AB-47A0-81A7-F0C6CE43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33812" cy="940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</xdr:colOff>
      <xdr:row>0</xdr:row>
      <xdr:rowOff>0</xdr:rowOff>
    </xdr:from>
    <xdr:to>
      <xdr:col>27</xdr:col>
      <xdr:colOff>788194</xdr:colOff>
      <xdr:row>4</xdr:row>
      <xdr:rowOff>192881</xdr:rowOff>
    </xdr:to>
    <xdr:pic>
      <xdr:nvPicPr>
        <xdr:cNvPr id="2" name="Imagen 2" descr="Ndiaco.jpg">
          <a:extLst>
            <a:ext uri="{FF2B5EF4-FFF2-40B4-BE49-F238E27FC236}">
              <a16:creationId xmlns:a16="http://schemas.microsoft.com/office/drawing/2014/main" id="{2D3614A9-7247-4435-97F2-E0E69462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2687" y="0"/>
          <a:ext cx="4545807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204787</xdr:colOff>
      <xdr:row>4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BCFB21-F9A9-4662-8315-07C84CC6B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290887" cy="940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carballom\Downloads\MERCADO%2009-06-2025.xls" TargetMode="External"/><Relationship Id="rId1" Type="http://schemas.openxmlformats.org/officeDocument/2006/relationships/externalLinkPath" Target="/Users/jlcarballom/Downloads/MERCADO%2009-06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CIADO"/>
      <sheetName val="RESUMEN "/>
    </sheetNames>
    <sheetDataSet>
      <sheetData sheetId="0">
        <row r="26">
          <cell r="H26">
            <v>4.333333333333333</v>
          </cell>
        </row>
        <row r="27">
          <cell r="H27">
            <v>6.166666666666667</v>
          </cell>
        </row>
        <row r="28">
          <cell r="H28">
            <v>6.333333333333333</v>
          </cell>
        </row>
        <row r="29">
          <cell r="H29">
            <v>5</v>
          </cell>
        </row>
        <row r="32">
          <cell r="H32">
            <v>2.6666666666666665</v>
          </cell>
        </row>
        <row r="36">
          <cell r="H36">
            <v>2</v>
          </cell>
        </row>
        <row r="38">
          <cell r="H38">
            <v>10.666666666666666</v>
          </cell>
        </row>
        <row r="39">
          <cell r="H39">
            <v>2.8333333333333335</v>
          </cell>
        </row>
        <row r="40">
          <cell r="H40">
            <v>3</v>
          </cell>
        </row>
        <row r="53">
          <cell r="H53">
            <v>15</v>
          </cell>
        </row>
        <row r="54">
          <cell r="H54">
            <v>1.75</v>
          </cell>
        </row>
        <row r="55">
          <cell r="H55">
            <v>4</v>
          </cell>
        </row>
        <row r="58">
          <cell r="H58">
            <v>5</v>
          </cell>
        </row>
        <row r="59">
          <cell r="H59">
            <v>1</v>
          </cell>
        </row>
        <row r="62">
          <cell r="H62">
            <v>14</v>
          </cell>
        </row>
        <row r="74">
          <cell r="H74">
            <v>15</v>
          </cell>
        </row>
        <row r="76">
          <cell r="H76">
            <v>23.5</v>
          </cell>
        </row>
        <row r="87">
          <cell r="H87">
            <v>0.75</v>
          </cell>
        </row>
        <row r="88">
          <cell r="H88">
            <v>0.75</v>
          </cell>
        </row>
        <row r="98">
          <cell r="H98">
            <v>0.25</v>
          </cell>
        </row>
        <row r="193">
          <cell r="H193">
            <v>29</v>
          </cell>
        </row>
        <row r="194">
          <cell r="H194">
            <v>20.666666666666668</v>
          </cell>
        </row>
        <row r="224">
          <cell r="H224">
            <v>35</v>
          </cell>
        </row>
        <row r="234">
          <cell r="H234">
            <v>1.1000000000000001</v>
          </cell>
        </row>
        <row r="236">
          <cell r="H236">
            <v>2.5</v>
          </cell>
        </row>
        <row r="247">
          <cell r="H247">
            <v>25</v>
          </cell>
        </row>
        <row r="248">
          <cell r="H248">
            <v>9</v>
          </cell>
        </row>
        <row r="260">
          <cell r="H260">
            <v>4.5</v>
          </cell>
        </row>
        <row r="261">
          <cell r="H261">
            <v>7.75</v>
          </cell>
        </row>
        <row r="262">
          <cell r="H262">
            <v>4.75</v>
          </cell>
        </row>
        <row r="265">
          <cell r="H265">
            <v>12</v>
          </cell>
        </row>
        <row r="268">
          <cell r="H268">
            <v>7.25</v>
          </cell>
        </row>
        <row r="272">
          <cell r="H272">
            <v>16</v>
          </cell>
        </row>
        <row r="273">
          <cell r="H273">
            <v>12</v>
          </cell>
        </row>
        <row r="277">
          <cell r="H277">
            <v>4.5</v>
          </cell>
        </row>
        <row r="279">
          <cell r="H279">
            <v>4</v>
          </cell>
        </row>
        <row r="280">
          <cell r="H280">
            <v>3.75</v>
          </cell>
        </row>
        <row r="281">
          <cell r="H281">
            <v>15</v>
          </cell>
        </row>
        <row r="282">
          <cell r="H282">
            <v>9.5</v>
          </cell>
        </row>
        <row r="283">
          <cell r="H283">
            <v>12.25</v>
          </cell>
        </row>
        <row r="284">
          <cell r="H284">
            <v>8</v>
          </cell>
        </row>
        <row r="285">
          <cell r="H285">
            <v>4</v>
          </cell>
        </row>
        <row r="288">
          <cell r="H288">
            <v>1</v>
          </cell>
        </row>
        <row r="289">
          <cell r="H289">
            <v>6.5</v>
          </cell>
        </row>
        <row r="290">
          <cell r="H290">
            <v>6.25</v>
          </cell>
        </row>
        <row r="291">
          <cell r="H291">
            <v>3.5</v>
          </cell>
        </row>
        <row r="295">
          <cell r="H295">
            <v>11.25</v>
          </cell>
        </row>
        <row r="296">
          <cell r="H296">
            <v>4</v>
          </cell>
        </row>
        <row r="297">
          <cell r="H297">
            <v>2.5</v>
          </cell>
        </row>
        <row r="298">
          <cell r="H298">
            <v>3</v>
          </cell>
        </row>
        <row r="299">
          <cell r="H299">
            <v>1</v>
          </cell>
        </row>
        <row r="300">
          <cell r="H300">
            <v>3.75</v>
          </cell>
        </row>
        <row r="301">
          <cell r="H301">
            <v>6.5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D77"/>
  <sheetViews>
    <sheetView topLeftCell="A33" zoomScale="80" zoomScaleNormal="80" workbookViewId="0">
      <selection activeCell="Z11" sqref="Z11:Z76"/>
    </sheetView>
  </sheetViews>
  <sheetFormatPr baseColWidth="10" defaultRowHeight="15" x14ac:dyDescent="0.25"/>
  <cols>
    <col min="1" max="1" width="4.28515625" bestFit="1" customWidth="1"/>
    <col min="2" max="2" width="27" bestFit="1" customWidth="1"/>
    <col min="3" max="3" width="15" bestFit="1" customWidth="1"/>
    <col min="4" max="4" width="11.42578125" bestFit="1" customWidth="1"/>
    <col min="5" max="6" width="11.5703125" bestFit="1" customWidth="1"/>
    <col min="7" max="7" width="10.28515625" customWidth="1"/>
    <col min="8" max="8" width="10.7109375" bestFit="1" customWidth="1"/>
    <col min="9" max="12" width="8.85546875" customWidth="1"/>
    <col min="13" max="13" width="9.85546875" bestFit="1" customWidth="1"/>
    <col min="14" max="14" width="14.140625" bestFit="1" customWidth="1"/>
    <col min="15" max="15" width="8.85546875" customWidth="1"/>
    <col min="16" max="16" width="12.7109375" bestFit="1" customWidth="1"/>
    <col min="17" max="17" width="14.42578125" bestFit="1" customWidth="1"/>
    <col min="18" max="18" width="10.28515625" customWidth="1"/>
    <col min="19" max="19" width="10.5703125" bestFit="1" customWidth="1"/>
    <col min="20" max="20" width="8.85546875" customWidth="1"/>
    <col min="21" max="21" width="13.5703125" bestFit="1" customWidth="1"/>
    <col min="22" max="22" width="11.42578125" bestFit="1" customWidth="1"/>
    <col min="23" max="23" width="14.5703125" customWidth="1"/>
    <col min="24" max="24" width="8.85546875" customWidth="1"/>
    <col min="25" max="25" width="10.140625" bestFit="1" customWidth="1"/>
    <col min="26" max="26" width="10.28515625" bestFit="1" customWidth="1"/>
    <col min="27" max="27" width="11.5703125" bestFit="1" customWidth="1"/>
    <col min="28" max="28" width="12" customWidth="1"/>
    <col min="29" max="30" width="7.85546875" hidden="1" customWidth="1"/>
  </cols>
  <sheetData>
    <row r="5" spans="1:30" ht="15.75" thickBot="1" x14ac:dyDescent="0.3"/>
    <row r="6" spans="1:30" ht="15" customHeight="1" x14ac:dyDescent="0.25">
      <c r="A6" s="66" t="s">
        <v>143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8"/>
    </row>
    <row r="7" spans="1:30" ht="15.75" customHeight="1" thickBot="1" x14ac:dyDescent="0.3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1"/>
    </row>
    <row r="8" spans="1:30" ht="21.75" thickBot="1" x14ac:dyDescent="0.3">
      <c r="A8" s="85" t="s">
        <v>0</v>
      </c>
      <c r="B8" s="86"/>
      <c r="C8" s="83" t="s">
        <v>2</v>
      </c>
      <c r="D8" s="8" t="s">
        <v>112</v>
      </c>
      <c r="E8" s="78" t="s">
        <v>113</v>
      </c>
      <c r="F8" s="79"/>
      <c r="G8" s="80" t="s">
        <v>114</v>
      </c>
      <c r="H8" s="81"/>
      <c r="I8" s="81"/>
      <c r="J8" s="82"/>
      <c r="K8" s="80" t="s">
        <v>115</v>
      </c>
      <c r="L8" s="81"/>
      <c r="M8" s="82"/>
      <c r="N8" s="80" t="s">
        <v>116</v>
      </c>
      <c r="O8" s="81"/>
      <c r="P8" s="82"/>
      <c r="Q8" s="80" t="s">
        <v>117</v>
      </c>
      <c r="R8" s="81"/>
      <c r="S8" s="81"/>
      <c r="T8" s="81"/>
      <c r="U8" s="81"/>
      <c r="V8" s="82"/>
      <c r="W8" s="80" t="s">
        <v>118</v>
      </c>
      <c r="X8" s="82"/>
      <c r="Y8" s="11" t="s">
        <v>119</v>
      </c>
      <c r="Z8" s="72" t="s">
        <v>139</v>
      </c>
      <c r="AA8" s="72" t="s">
        <v>137</v>
      </c>
      <c r="AB8" s="75" t="s">
        <v>138</v>
      </c>
      <c r="AC8" s="75" t="s">
        <v>141</v>
      </c>
      <c r="AD8" s="75" t="s">
        <v>141</v>
      </c>
    </row>
    <row r="9" spans="1:30" ht="15.75" thickBot="1" x14ac:dyDescent="0.3">
      <c r="A9" s="87" t="s">
        <v>25</v>
      </c>
      <c r="B9" s="83" t="s">
        <v>1</v>
      </c>
      <c r="C9" s="84"/>
      <c r="D9" s="6" t="s">
        <v>133</v>
      </c>
      <c r="E9" s="7" t="s">
        <v>3</v>
      </c>
      <c r="F9" s="8" t="s">
        <v>4</v>
      </c>
      <c r="G9" s="7" t="s">
        <v>7</v>
      </c>
      <c r="H9" s="6" t="s">
        <v>6</v>
      </c>
      <c r="I9" s="6" t="s">
        <v>10</v>
      </c>
      <c r="J9" s="9" t="s">
        <v>23</v>
      </c>
      <c r="K9" s="6" t="s">
        <v>11</v>
      </c>
      <c r="L9" s="6" t="s">
        <v>12</v>
      </c>
      <c r="M9" s="9" t="s">
        <v>19</v>
      </c>
      <c r="N9" s="6" t="s">
        <v>5</v>
      </c>
      <c r="O9" s="6" t="s">
        <v>8</v>
      </c>
      <c r="P9" s="9" t="s">
        <v>17</v>
      </c>
      <c r="Q9" s="6" t="s">
        <v>14</v>
      </c>
      <c r="R9" s="6" t="s">
        <v>16</v>
      </c>
      <c r="S9" s="7" t="s">
        <v>18</v>
      </c>
      <c r="T9" s="6" t="s">
        <v>20</v>
      </c>
      <c r="U9" s="6" t="s">
        <v>21</v>
      </c>
      <c r="V9" s="9" t="s">
        <v>22</v>
      </c>
      <c r="W9" s="6" t="s">
        <v>9</v>
      </c>
      <c r="X9" s="9" t="s">
        <v>15</v>
      </c>
      <c r="Y9" s="10" t="s">
        <v>13</v>
      </c>
      <c r="Z9" s="73"/>
      <c r="AA9" s="73"/>
      <c r="AB9" s="76"/>
      <c r="AC9" s="76"/>
      <c r="AD9" s="76"/>
    </row>
    <row r="10" spans="1:30" ht="15.75" customHeight="1" thickBot="1" x14ac:dyDescent="0.3">
      <c r="A10" s="88"/>
      <c r="B10" s="84"/>
      <c r="C10" s="25" t="s">
        <v>24</v>
      </c>
      <c r="D10" s="5">
        <v>1</v>
      </c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5">
        <v>12</v>
      </c>
      <c r="P10" s="5">
        <v>13</v>
      </c>
      <c r="Q10" s="5">
        <v>14</v>
      </c>
      <c r="R10" s="5">
        <v>15</v>
      </c>
      <c r="S10" s="5">
        <v>16</v>
      </c>
      <c r="T10" s="5">
        <v>17</v>
      </c>
      <c r="U10" s="5">
        <v>18</v>
      </c>
      <c r="V10" s="5">
        <v>19</v>
      </c>
      <c r="W10" s="5">
        <v>20</v>
      </c>
      <c r="X10" s="5">
        <v>21</v>
      </c>
      <c r="Y10" s="5">
        <v>22</v>
      </c>
      <c r="Z10" s="74"/>
      <c r="AA10" s="74"/>
      <c r="AB10" s="77"/>
      <c r="AC10" s="76"/>
      <c r="AD10" s="76"/>
    </row>
    <row r="11" spans="1:30" ht="15.75" customHeight="1" x14ac:dyDescent="0.25">
      <c r="A11" s="12">
        <v>1</v>
      </c>
      <c r="B11" s="13" t="s">
        <v>27</v>
      </c>
      <c r="C11" s="14" t="s">
        <v>91</v>
      </c>
      <c r="D11" s="26">
        <v>10.733333333333334</v>
      </c>
      <c r="E11" s="36">
        <v>23</v>
      </c>
      <c r="F11" s="37">
        <v>12.666666666666666</v>
      </c>
      <c r="G11" s="36"/>
      <c r="H11" s="58">
        <v>12</v>
      </c>
      <c r="I11" s="38">
        <v>12</v>
      </c>
      <c r="J11" s="61">
        <v>13</v>
      </c>
      <c r="K11" s="36">
        <v>10</v>
      </c>
      <c r="L11" s="58">
        <v>13</v>
      </c>
      <c r="M11" s="37">
        <v>15</v>
      </c>
      <c r="N11" s="36">
        <v>12.5</v>
      </c>
      <c r="O11" s="38"/>
      <c r="P11" s="37">
        <v>12</v>
      </c>
      <c r="Q11" s="36"/>
      <c r="R11" s="55"/>
      <c r="S11" s="38"/>
      <c r="T11" s="38">
        <v>14</v>
      </c>
      <c r="U11" s="58">
        <v>15</v>
      </c>
      <c r="V11" s="21">
        <v>7.666666666666667</v>
      </c>
      <c r="W11" s="23"/>
      <c r="X11" s="61"/>
      <c r="Y11" s="39">
        <v>5</v>
      </c>
      <c r="Z11" s="1">
        <f>AVERAGE(D11:Y11)</f>
        <v>12.504444444444443</v>
      </c>
      <c r="AA11" s="2">
        <v>13.836363636363636</v>
      </c>
      <c r="AB11" s="2">
        <f>Z11-AA11</f>
        <v>-1.3319191919191926</v>
      </c>
      <c r="AC11" s="2">
        <f>Z11-AA11</f>
        <v>-1.3319191919191926</v>
      </c>
      <c r="AD11" s="2">
        <f>'CBA Urbana'!AB11</f>
        <v>-1.3319191919191926</v>
      </c>
    </row>
    <row r="12" spans="1:30" x14ac:dyDescent="0.25">
      <c r="A12" s="15">
        <v>2</v>
      </c>
      <c r="B12" s="16" t="s">
        <v>26</v>
      </c>
      <c r="C12" s="17" t="s">
        <v>92</v>
      </c>
      <c r="D12" s="27">
        <v>32.966666666666669</v>
      </c>
      <c r="E12" s="40">
        <v>35</v>
      </c>
      <c r="F12" s="41"/>
      <c r="G12" s="40"/>
      <c r="H12" s="59"/>
      <c r="I12" s="42"/>
      <c r="J12" s="62"/>
      <c r="K12" s="40"/>
      <c r="L12" s="59"/>
      <c r="M12" s="41"/>
      <c r="N12" s="40"/>
      <c r="O12" s="42">
        <v>40</v>
      </c>
      <c r="P12" s="41">
        <v>39</v>
      </c>
      <c r="Q12" s="40"/>
      <c r="R12" s="56"/>
      <c r="S12" s="42"/>
      <c r="T12" s="42"/>
      <c r="U12" s="59"/>
      <c r="V12" s="22">
        <v>23.666666666666668</v>
      </c>
      <c r="W12" s="24"/>
      <c r="X12" s="62"/>
      <c r="Y12" s="43">
        <v>46</v>
      </c>
      <c r="Z12" s="1">
        <f t="shared" ref="Z12:Z42" si="0">AVERAGE(D12:Y12)</f>
        <v>36.105555555555554</v>
      </c>
      <c r="AA12" s="3">
        <v>35.444444444444436</v>
      </c>
      <c r="AB12" s="3">
        <f t="shared" ref="AB12:AB75" si="1">Z12-AA12</f>
        <v>0.66111111111111853</v>
      </c>
      <c r="AC12" s="3">
        <f t="shared" ref="AC12:AC75" si="2">Z12-AA12</f>
        <v>0.66111111111111853</v>
      </c>
      <c r="AD12" s="3">
        <f>'CBA Urbana'!AB12</f>
        <v>0.66111111111111853</v>
      </c>
    </row>
    <row r="13" spans="1:30" x14ac:dyDescent="0.25">
      <c r="A13" s="15">
        <v>3</v>
      </c>
      <c r="B13" s="16" t="s">
        <v>28</v>
      </c>
      <c r="C13" s="17" t="s">
        <v>93</v>
      </c>
      <c r="D13" s="27">
        <v>22.6</v>
      </c>
      <c r="E13" s="40">
        <v>22</v>
      </c>
      <c r="F13" s="41">
        <v>14.333333333333334</v>
      </c>
      <c r="G13" s="40">
        <v>25</v>
      </c>
      <c r="H13" s="59">
        <v>24</v>
      </c>
      <c r="I13" s="42"/>
      <c r="J13" s="62">
        <v>12</v>
      </c>
      <c r="K13" s="40">
        <v>20</v>
      </c>
      <c r="L13" s="59">
        <v>20</v>
      </c>
      <c r="M13" s="41">
        <v>12</v>
      </c>
      <c r="N13" s="40">
        <v>15</v>
      </c>
      <c r="O13" s="42">
        <v>26.5</v>
      </c>
      <c r="P13" s="41">
        <v>16</v>
      </c>
      <c r="Q13" s="40">
        <v>26</v>
      </c>
      <c r="R13" s="56"/>
      <c r="S13" s="42">
        <v>25</v>
      </c>
      <c r="T13" s="42">
        <v>17</v>
      </c>
      <c r="U13" s="59">
        <v>23.5</v>
      </c>
      <c r="V13" s="22">
        <v>23.666666666666668</v>
      </c>
      <c r="W13" s="24">
        <v>20</v>
      </c>
      <c r="X13" s="62"/>
      <c r="Y13" s="43">
        <v>11.666666666666666</v>
      </c>
      <c r="Z13" s="1">
        <f t="shared" si="0"/>
        <v>19.803508771929828</v>
      </c>
      <c r="AA13" s="3">
        <v>19.890625</v>
      </c>
      <c r="AB13" s="3">
        <f t="shared" si="1"/>
        <v>-8.7116228070172497E-2</v>
      </c>
      <c r="AC13" s="3">
        <f t="shared" si="2"/>
        <v>-8.7116228070172497E-2</v>
      </c>
      <c r="AD13" s="3">
        <f>'CBA Urbana'!AB13</f>
        <v>-8.7116228070172497E-2</v>
      </c>
    </row>
    <row r="14" spans="1:30" x14ac:dyDescent="0.25">
      <c r="A14" s="15">
        <v>4</v>
      </c>
      <c r="B14" s="16" t="s">
        <v>29</v>
      </c>
      <c r="C14" s="17" t="s">
        <v>94</v>
      </c>
      <c r="D14" s="27">
        <v>7.6388888888888884</v>
      </c>
      <c r="E14" s="40">
        <v>12.166666666666666</v>
      </c>
      <c r="F14" s="41"/>
      <c r="G14" s="40"/>
      <c r="H14" s="59">
        <v>7</v>
      </c>
      <c r="I14" s="42"/>
      <c r="J14" s="62">
        <v>6</v>
      </c>
      <c r="K14" s="40">
        <v>6</v>
      </c>
      <c r="L14" s="59">
        <v>15</v>
      </c>
      <c r="M14" s="41">
        <v>10.5</v>
      </c>
      <c r="N14" s="40">
        <v>6.5</v>
      </c>
      <c r="O14" s="42">
        <v>5</v>
      </c>
      <c r="P14" s="41">
        <v>7</v>
      </c>
      <c r="Q14" s="40">
        <v>6.5</v>
      </c>
      <c r="R14" s="56">
        <v>7</v>
      </c>
      <c r="S14" s="42"/>
      <c r="T14" s="42"/>
      <c r="U14" s="59">
        <v>4.5</v>
      </c>
      <c r="V14" s="22"/>
      <c r="W14" s="24"/>
      <c r="X14" s="62"/>
      <c r="Y14" s="43"/>
      <c r="Z14" s="1">
        <f t="shared" si="0"/>
        <v>7.7542735042735043</v>
      </c>
      <c r="AA14" s="3">
        <v>7.916666666666667</v>
      </c>
      <c r="AB14" s="3">
        <f t="shared" si="1"/>
        <v>-0.1623931623931627</v>
      </c>
      <c r="AC14" s="3">
        <f t="shared" si="2"/>
        <v>-0.1623931623931627</v>
      </c>
      <c r="AD14" s="3">
        <f>'CBA Urbana'!AB14</f>
        <v>-0.1623931623931627</v>
      </c>
    </row>
    <row r="15" spans="1:30" x14ac:dyDescent="0.25">
      <c r="A15" s="15">
        <v>5</v>
      </c>
      <c r="B15" s="16" t="s">
        <v>30</v>
      </c>
      <c r="C15" s="17" t="s">
        <v>93</v>
      </c>
      <c r="D15" s="27">
        <v>16.233333333333334</v>
      </c>
      <c r="E15" s="40"/>
      <c r="F15" s="41"/>
      <c r="G15" s="40"/>
      <c r="H15" s="59"/>
      <c r="I15" s="42">
        <v>15</v>
      </c>
      <c r="J15" s="62"/>
      <c r="K15" s="40"/>
      <c r="L15" s="59">
        <v>15</v>
      </c>
      <c r="M15" s="41">
        <v>8</v>
      </c>
      <c r="N15" s="40">
        <v>16.5</v>
      </c>
      <c r="O15" s="42"/>
      <c r="P15" s="41">
        <v>14.333333333333334</v>
      </c>
      <c r="Q15" s="40">
        <v>15.5</v>
      </c>
      <c r="R15" s="56"/>
      <c r="S15" s="42"/>
      <c r="T15" s="42">
        <v>15</v>
      </c>
      <c r="U15" s="59"/>
      <c r="V15" s="22"/>
      <c r="W15" s="24"/>
      <c r="X15" s="62"/>
      <c r="Y15" s="43"/>
      <c r="Z15" s="1">
        <f t="shared" si="0"/>
        <v>14.445833333333333</v>
      </c>
      <c r="AA15" s="3">
        <v>14.88425925925926</v>
      </c>
      <c r="AB15" s="3">
        <f t="shared" si="1"/>
        <v>-0.43842592592592666</v>
      </c>
      <c r="AC15" s="3">
        <f t="shared" si="2"/>
        <v>-0.43842592592592666</v>
      </c>
      <c r="AD15" s="3">
        <f>'CBA Urbana'!AB15</f>
        <v>-0.43842592592592666</v>
      </c>
    </row>
    <row r="16" spans="1:30" x14ac:dyDescent="0.25">
      <c r="A16" s="15">
        <v>6</v>
      </c>
      <c r="B16" s="16" t="s">
        <v>31</v>
      </c>
      <c r="C16" s="17" t="s">
        <v>93</v>
      </c>
      <c r="D16" s="27">
        <v>15.5</v>
      </c>
      <c r="E16" s="40">
        <v>14.625</v>
      </c>
      <c r="F16" s="41"/>
      <c r="G16" s="40"/>
      <c r="H16" s="59">
        <v>14.5</v>
      </c>
      <c r="I16" s="42"/>
      <c r="J16" s="62"/>
      <c r="K16" s="40"/>
      <c r="L16" s="59">
        <v>16</v>
      </c>
      <c r="M16" s="41">
        <v>15</v>
      </c>
      <c r="N16" s="40">
        <v>16</v>
      </c>
      <c r="O16" s="42">
        <v>14</v>
      </c>
      <c r="P16" s="41"/>
      <c r="Q16" s="40">
        <v>15.5</v>
      </c>
      <c r="R16" s="56"/>
      <c r="S16" s="42">
        <v>17</v>
      </c>
      <c r="T16" s="42">
        <v>16</v>
      </c>
      <c r="U16" s="59">
        <v>13.833333333333334</v>
      </c>
      <c r="V16" s="22">
        <v>14.333333333333334</v>
      </c>
      <c r="W16" s="24">
        <v>16</v>
      </c>
      <c r="X16" s="62">
        <v>17</v>
      </c>
      <c r="Y16" s="43"/>
      <c r="Z16" s="1">
        <f t="shared" si="0"/>
        <v>15.377976190476192</v>
      </c>
      <c r="AA16" s="3">
        <v>14.961111111111114</v>
      </c>
      <c r="AB16" s="3">
        <f t="shared" si="1"/>
        <v>0.41686507936507766</v>
      </c>
      <c r="AC16" s="3">
        <f t="shared" si="2"/>
        <v>0.41686507936507766</v>
      </c>
      <c r="AD16" s="3">
        <f>'CBA Urbana'!AB16</f>
        <v>0.41686507936507766</v>
      </c>
    </row>
    <row r="17" spans="1:30" x14ac:dyDescent="0.25">
      <c r="A17" s="15">
        <v>7</v>
      </c>
      <c r="B17" s="16" t="s">
        <v>32</v>
      </c>
      <c r="C17" s="17" t="s">
        <v>93</v>
      </c>
      <c r="D17" s="27">
        <v>35.6</v>
      </c>
      <c r="E17" s="40">
        <v>32.25</v>
      </c>
      <c r="F17" s="41">
        <v>32.5</v>
      </c>
      <c r="G17" s="40">
        <v>35</v>
      </c>
      <c r="H17" s="59">
        <v>29</v>
      </c>
      <c r="I17" s="42"/>
      <c r="J17" s="62">
        <v>34.5</v>
      </c>
      <c r="K17" s="40">
        <v>30</v>
      </c>
      <c r="L17" s="59">
        <v>35</v>
      </c>
      <c r="M17" s="41">
        <v>30</v>
      </c>
      <c r="N17" s="40">
        <v>32.5</v>
      </c>
      <c r="O17" s="42">
        <v>30</v>
      </c>
      <c r="P17" s="41">
        <v>32</v>
      </c>
      <c r="Q17" s="40">
        <v>34.5</v>
      </c>
      <c r="R17" s="56">
        <v>32</v>
      </c>
      <c r="S17" s="42">
        <v>33.5</v>
      </c>
      <c r="T17" s="42">
        <v>35.5</v>
      </c>
      <c r="U17" s="59">
        <v>30.666666666666668</v>
      </c>
      <c r="V17" s="22">
        <v>32.666666666666664</v>
      </c>
      <c r="W17" s="24">
        <v>35.5</v>
      </c>
      <c r="X17" s="62">
        <v>35</v>
      </c>
      <c r="Y17" s="43">
        <v>37.5</v>
      </c>
      <c r="Z17" s="1">
        <f t="shared" si="0"/>
        <v>33.103968253968254</v>
      </c>
      <c r="AA17" s="3">
        <v>32.611111111111114</v>
      </c>
      <c r="AB17" s="3">
        <f t="shared" si="1"/>
        <v>0.49285714285714022</v>
      </c>
      <c r="AC17" s="3">
        <f t="shared" si="2"/>
        <v>0.49285714285714022</v>
      </c>
      <c r="AD17" s="3">
        <f>'CBA Urbana'!AB17</f>
        <v>0.49285714285714022</v>
      </c>
    </row>
    <row r="18" spans="1:30" x14ac:dyDescent="0.25">
      <c r="A18" s="15">
        <v>8</v>
      </c>
      <c r="B18" s="16" t="s">
        <v>33</v>
      </c>
      <c r="C18" s="17" t="s">
        <v>93</v>
      </c>
      <c r="D18" s="27">
        <v>33.733333333333334</v>
      </c>
      <c r="E18" s="40">
        <v>32.25</v>
      </c>
      <c r="F18" s="41">
        <v>32.5</v>
      </c>
      <c r="G18" s="40">
        <v>40</v>
      </c>
      <c r="H18" s="59">
        <v>26.5</v>
      </c>
      <c r="I18" s="42"/>
      <c r="J18" s="62">
        <v>25</v>
      </c>
      <c r="K18" s="40">
        <v>30</v>
      </c>
      <c r="L18" s="59">
        <v>35</v>
      </c>
      <c r="M18" s="41">
        <v>30</v>
      </c>
      <c r="N18" s="40">
        <v>32.5</v>
      </c>
      <c r="O18" s="42">
        <v>27.5</v>
      </c>
      <c r="P18" s="41">
        <v>32</v>
      </c>
      <c r="Q18" s="40">
        <v>34.25</v>
      </c>
      <c r="R18" s="56">
        <v>32</v>
      </c>
      <c r="S18" s="42">
        <v>30</v>
      </c>
      <c r="T18" s="42">
        <v>35.5</v>
      </c>
      <c r="U18" s="59">
        <v>29</v>
      </c>
      <c r="V18" s="22">
        <v>32.666666666666664</v>
      </c>
      <c r="W18" s="24">
        <v>30</v>
      </c>
      <c r="X18" s="62">
        <v>36</v>
      </c>
      <c r="Y18" s="43">
        <v>37</v>
      </c>
      <c r="Z18" s="1">
        <f t="shared" si="0"/>
        <v>32.066666666666663</v>
      </c>
      <c r="AA18" s="3">
        <v>32.484375</v>
      </c>
      <c r="AB18" s="3">
        <f t="shared" si="1"/>
        <v>-0.41770833333333712</v>
      </c>
      <c r="AC18" s="3">
        <f t="shared" si="2"/>
        <v>-0.41770833333333712</v>
      </c>
      <c r="AD18" s="3">
        <f>'CBA Urbana'!AB18</f>
        <v>-0.41770833333333712</v>
      </c>
    </row>
    <row r="19" spans="1:30" x14ac:dyDescent="0.25">
      <c r="A19" s="15">
        <v>9</v>
      </c>
      <c r="B19" s="16" t="s">
        <v>34</v>
      </c>
      <c r="C19" s="17" t="s">
        <v>93</v>
      </c>
      <c r="D19" s="27">
        <v>25.72</v>
      </c>
      <c r="E19" s="40">
        <v>25.75</v>
      </c>
      <c r="F19" s="41">
        <v>22</v>
      </c>
      <c r="G19" s="40">
        <v>20</v>
      </c>
      <c r="H19" s="59">
        <v>21</v>
      </c>
      <c r="I19" s="42"/>
      <c r="J19" s="62">
        <v>25</v>
      </c>
      <c r="K19" s="40">
        <v>20</v>
      </c>
      <c r="L19" s="59">
        <v>20</v>
      </c>
      <c r="M19" s="41">
        <v>18.333333333333332</v>
      </c>
      <c r="N19" s="42">
        <v>22.5</v>
      </c>
      <c r="O19" s="42">
        <v>18</v>
      </c>
      <c r="P19" s="41">
        <v>25</v>
      </c>
      <c r="Q19" s="40">
        <v>25.75</v>
      </c>
      <c r="R19" s="56">
        <v>22</v>
      </c>
      <c r="S19" s="42">
        <v>25</v>
      </c>
      <c r="T19" s="42">
        <v>25</v>
      </c>
      <c r="U19" s="59">
        <v>20.666666666666668</v>
      </c>
      <c r="V19" s="22">
        <v>20</v>
      </c>
      <c r="W19" s="24">
        <v>20</v>
      </c>
      <c r="X19" s="62">
        <v>25.333333333333332</v>
      </c>
      <c r="Y19" s="43">
        <v>21.5</v>
      </c>
      <c r="Z19" s="1">
        <f t="shared" si="0"/>
        <v>22.312063492063494</v>
      </c>
      <c r="AA19" s="3">
        <v>21.8828125</v>
      </c>
      <c r="AB19" s="3">
        <f t="shared" si="1"/>
        <v>0.42925099206349415</v>
      </c>
      <c r="AC19" s="3">
        <f t="shared" si="2"/>
        <v>0.42925099206349415</v>
      </c>
      <c r="AD19" s="3">
        <f>'CBA Urbana'!AB19</f>
        <v>0.42925099206349415</v>
      </c>
    </row>
    <row r="20" spans="1:30" x14ac:dyDescent="0.25">
      <c r="A20" s="15">
        <v>10</v>
      </c>
      <c r="B20" s="16" t="s">
        <v>35</v>
      </c>
      <c r="C20" s="17" t="s">
        <v>93</v>
      </c>
      <c r="D20" s="27">
        <v>34</v>
      </c>
      <c r="E20" s="24">
        <v>27</v>
      </c>
      <c r="F20" s="41">
        <v>35</v>
      </c>
      <c r="G20" s="40">
        <v>35</v>
      </c>
      <c r="H20" s="59">
        <v>30</v>
      </c>
      <c r="I20" s="42"/>
      <c r="J20" s="62">
        <v>34</v>
      </c>
      <c r="K20" s="40">
        <v>20</v>
      </c>
      <c r="L20" s="59">
        <v>35</v>
      </c>
      <c r="M20" s="41">
        <v>20.666666666666668</v>
      </c>
      <c r="N20" s="40">
        <v>32.5</v>
      </c>
      <c r="O20" s="42">
        <v>25</v>
      </c>
      <c r="P20" s="41">
        <v>32</v>
      </c>
      <c r="Q20" s="40">
        <v>33.25</v>
      </c>
      <c r="R20" s="56">
        <v>30</v>
      </c>
      <c r="S20" s="42">
        <v>32.5</v>
      </c>
      <c r="T20" s="42">
        <v>30</v>
      </c>
      <c r="U20" s="59">
        <v>31.333333333333332</v>
      </c>
      <c r="V20" s="22">
        <v>33.333333333333336</v>
      </c>
      <c r="W20" s="24">
        <v>35.5</v>
      </c>
      <c r="X20" s="62">
        <v>30</v>
      </c>
      <c r="Y20" s="43">
        <v>27</v>
      </c>
      <c r="Z20" s="1">
        <f t="shared" si="0"/>
        <v>30.623015873015873</v>
      </c>
      <c r="AA20" s="3">
        <v>30.118055555555557</v>
      </c>
      <c r="AB20" s="3">
        <f t="shared" si="1"/>
        <v>0.50496031746031633</v>
      </c>
      <c r="AC20" s="3">
        <f t="shared" si="2"/>
        <v>0.50496031746031633</v>
      </c>
      <c r="AD20" s="3">
        <f>'CBA Urbana'!AB20</f>
        <v>0.50496031746031633</v>
      </c>
    </row>
    <row r="21" spans="1:30" x14ac:dyDescent="0.25">
      <c r="A21" s="15">
        <v>11</v>
      </c>
      <c r="B21" s="16" t="s">
        <v>142</v>
      </c>
      <c r="C21" s="17" t="s">
        <v>93</v>
      </c>
      <c r="D21" s="27">
        <v>25.966666666666661</v>
      </c>
      <c r="E21" s="40">
        <v>24.75</v>
      </c>
      <c r="F21" s="41">
        <v>24</v>
      </c>
      <c r="G21" s="40">
        <v>24</v>
      </c>
      <c r="H21" s="59">
        <v>26</v>
      </c>
      <c r="I21" s="42">
        <v>25</v>
      </c>
      <c r="J21" s="62">
        <v>24.5</v>
      </c>
      <c r="K21" s="40">
        <v>27.5</v>
      </c>
      <c r="L21" s="59">
        <v>25</v>
      </c>
      <c r="M21" s="41">
        <v>23</v>
      </c>
      <c r="N21" s="40">
        <v>23</v>
      </c>
      <c r="O21" s="42">
        <v>23.5</v>
      </c>
      <c r="P21" s="41">
        <v>23.333333333333332</v>
      </c>
      <c r="Q21" s="40">
        <v>23.333333333333332</v>
      </c>
      <c r="R21" s="56">
        <v>24</v>
      </c>
      <c r="S21" s="42">
        <v>21.5</v>
      </c>
      <c r="T21" s="42">
        <v>28</v>
      </c>
      <c r="U21" s="59">
        <v>24.5</v>
      </c>
      <c r="V21" s="22">
        <v>25</v>
      </c>
      <c r="W21" s="24">
        <v>25</v>
      </c>
      <c r="X21" s="62">
        <v>28</v>
      </c>
      <c r="Y21" s="43">
        <v>27.75</v>
      </c>
      <c r="Z21" s="1">
        <f t="shared" si="0"/>
        <v>24.846969696969698</v>
      </c>
      <c r="AA21" s="3">
        <v>24.388888888888889</v>
      </c>
      <c r="AB21" s="3">
        <f t="shared" si="1"/>
        <v>0.45808080808080831</v>
      </c>
      <c r="AC21" s="3">
        <f t="shared" si="2"/>
        <v>0.45808080808080831</v>
      </c>
      <c r="AD21" s="3">
        <f>'CBA Urbana'!AB21</f>
        <v>0.45808080808080831</v>
      </c>
    </row>
    <row r="22" spans="1:30" x14ac:dyDescent="0.25">
      <c r="A22" s="15">
        <v>12</v>
      </c>
      <c r="B22" s="16" t="s">
        <v>36</v>
      </c>
      <c r="C22" s="17" t="s">
        <v>95</v>
      </c>
      <c r="D22" s="27">
        <v>0.95833333333333337</v>
      </c>
      <c r="E22" s="40">
        <v>0.67500000000000004</v>
      </c>
      <c r="F22" s="41">
        <v>0.75</v>
      </c>
      <c r="G22" s="40"/>
      <c r="H22" s="59">
        <v>1.5</v>
      </c>
      <c r="I22" s="42">
        <v>0.75</v>
      </c>
      <c r="J22" s="62"/>
      <c r="K22" s="40">
        <v>0.5</v>
      </c>
      <c r="L22" s="59"/>
      <c r="M22" s="41">
        <v>0.7</v>
      </c>
      <c r="N22" s="40">
        <v>1.25</v>
      </c>
      <c r="O22" s="42">
        <v>1</v>
      </c>
      <c r="P22" s="41">
        <v>0.6</v>
      </c>
      <c r="Q22" s="40">
        <v>0.6</v>
      </c>
      <c r="R22" s="56"/>
      <c r="S22" s="42">
        <v>0.5</v>
      </c>
      <c r="T22" s="42">
        <v>0.65</v>
      </c>
      <c r="U22" s="59">
        <v>1.1000000000000001</v>
      </c>
      <c r="V22" s="22">
        <v>0.6</v>
      </c>
      <c r="W22" s="24">
        <v>0.8</v>
      </c>
      <c r="X22" s="62"/>
      <c r="Y22" s="43">
        <v>0.6</v>
      </c>
      <c r="Z22" s="1">
        <f t="shared" si="0"/>
        <v>0.79607843137254886</v>
      </c>
      <c r="AA22" s="3">
        <v>0.81768518518518529</v>
      </c>
      <c r="AB22" s="3">
        <f t="shared" si="1"/>
        <v>-2.1606753812636437E-2</v>
      </c>
      <c r="AC22" s="3">
        <f t="shared" si="2"/>
        <v>-2.1606753812636437E-2</v>
      </c>
      <c r="AD22" s="3">
        <f>'CBA Urbana'!AB22</f>
        <v>-2.1606753812636437E-2</v>
      </c>
    </row>
    <row r="23" spans="1:30" x14ac:dyDescent="0.25">
      <c r="A23" s="15">
        <v>13</v>
      </c>
      <c r="B23" s="16" t="s">
        <v>37</v>
      </c>
      <c r="C23" s="17" t="s">
        <v>93</v>
      </c>
      <c r="D23" s="27">
        <v>20</v>
      </c>
      <c r="E23" s="40">
        <v>19.5</v>
      </c>
      <c r="F23" s="41"/>
      <c r="G23" s="65"/>
      <c r="H23" s="59">
        <v>15</v>
      </c>
      <c r="I23" s="42"/>
      <c r="J23" s="62"/>
      <c r="K23" s="40"/>
      <c r="L23" s="59"/>
      <c r="M23" s="41">
        <v>31.5</v>
      </c>
      <c r="N23" s="40"/>
      <c r="O23" s="42">
        <v>17</v>
      </c>
      <c r="P23" s="41">
        <v>16</v>
      </c>
      <c r="Q23" s="40"/>
      <c r="R23" s="56"/>
      <c r="S23" s="42">
        <v>18</v>
      </c>
      <c r="T23" s="42"/>
      <c r="U23" s="59">
        <v>18</v>
      </c>
      <c r="V23" s="22">
        <v>19</v>
      </c>
      <c r="W23" s="24"/>
      <c r="X23" s="62"/>
      <c r="Y23" s="43">
        <v>22</v>
      </c>
      <c r="Z23" s="1">
        <f t="shared" si="0"/>
        <v>19.600000000000001</v>
      </c>
      <c r="AA23" s="3">
        <v>17.893939393939394</v>
      </c>
      <c r="AB23" s="3">
        <f t="shared" si="1"/>
        <v>1.7060606060606069</v>
      </c>
      <c r="AC23" s="3">
        <f t="shared" si="2"/>
        <v>1.7060606060606069</v>
      </c>
      <c r="AD23" s="3">
        <f>'CBA Urbana'!AB23</f>
        <v>1.7060606060606069</v>
      </c>
    </row>
    <row r="24" spans="1:30" x14ac:dyDescent="0.25">
      <c r="A24" s="15">
        <v>14</v>
      </c>
      <c r="B24" s="16" t="s">
        <v>38</v>
      </c>
      <c r="C24" s="17" t="s">
        <v>95</v>
      </c>
      <c r="D24" s="27">
        <v>2.5625</v>
      </c>
      <c r="E24" s="40">
        <v>1.5</v>
      </c>
      <c r="F24" s="41">
        <v>1.25</v>
      </c>
      <c r="G24" s="40"/>
      <c r="H24" s="59"/>
      <c r="I24" s="42"/>
      <c r="J24" s="62"/>
      <c r="K24" s="40">
        <v>1</v>
      </c>
      <c r="L24" s="59"/>
      <c r="M24" s="41"/>
      <c r="N24" s="40">
        <v>4.125</v>
      </c>
      <c r="O24" s="42">
        <v>2.5</v>
      </c>
      <c r="P24" s="41">
        <v>2</v>
      </c>
      <c r="Q24" s="40">
        <v>1.125</v>
      </c>
      <c r="R24" s="56"/>
      <c r="S24" s="42">
        <v>1</v>
      </c>
      <c r="T24" s="42"/>
      <c r="U24" s="59">
        <v>2.5</v>
      </c>
      <c r="V24" s="22">
        <v>2</v>
      </c>
      <c r="W24" s="24">
        <v>2</v>
      </c>
      <c r="X24" s="62"/>
      <c r="Y24" s="43"/>
      <c r="Z24" s="1">
        <f t="shared" si="0"/>
        <v>1.9635416666666667</v>
      </c>
      <c r="AA24" s="3">
        <v>2.0699999999999998</v>
      </c>
      <c r="AB24" s="3">
        <f t="shared" si="1"/>
        <v>-0.1064583333333331</v>
      </c>
      <c r="AC24" s="3">
        <f t="shared" si="2"/>
        <v>-0.1064583333333331</v>
      </c>
      <c r="AD24" s="3">
        <f>'CBA Urbana'!AB24</f>
        <v>-0.1064583333333331</v>
      </c>
    </row>
    <row r="25" spans="1:30" x14ac:dyDescent="0.25">
      <c r="A25" s="15">
        <v>15</v>
      </c>
      <c r="B25" s="16" t="s">
        <v>39</v>
      </c>
      <c r="C25" s="17" t="s">
        <v>101</v>
      </c>
      <c r="D25" s="27">
        <v>16.466666666666669</v>
      </c>
      <c r="E25" s="40">
        <v>19.333333333333332</v>
      </c>
      <c r="F25" s="41">
        <v>18</v>
      </c>
      <c r="G25" s="40">
        <v>18</v>
      </c>
      <c r="H25" s="59">
        <v>18</v>
      </c>
      <c r="I25" s="42">
        <v>18</v>
      </c>
      <c r="J25" s="62">
        <v>18</v>
      </c>
      <c r="K25" s="40">
        <v>15</v>
      </c>
      <c r="L25" s="59">
        <v>15</v>
      </c>
      <c r="M25" s="41">
        <v>14.5</v>
      </c>
      <c r="N25" s="40">
        <v>17.5</v>
      </c>
      <c r="O25" s="42">
        <v>13.5</v>
      </c>
      <c r="P25" s="41">
        <v>18</v>
      </c>
      <c r="Q25" s="40">
        <v>16.5</v>
      </c>
      <c r="R25" s="56">
        <v>18</v>
      </c>
      <c r="S25" s="42">
        <v>15</v>
      </c>
      <c r="T25" s="42">
        <v>12</v>
      </c>
      <c r="U25" s="59">
        <v>15</v>
      </c>
      <c r="V25" s="22">
        <v>12</v>
      </c>
      <c r="W25" s="24">
        <v>20</v>
      </c>
      <c r="X25" s="62">
        <v>18</v>
      </c>
      <c r="Y25" s="43">
        <v>16</v>
      </c>
      <c r="Z25" s="1">
        <f t="shared" si="0"/>
        <v>16.445454545454545</v>
      </c>
      <c r="AA25" s="3">
        <v>16.308823529411764</v>
      </c>
      <c r="AB25" s="3">
        <f t="shared" si="1"/>
        <v>0.13663101604278083</v>
      </c>
      <c r="AC25" s="3">
        <f t="shared" si="2"/>
        <v>0.13663101604278083</v>
      </c>
      <c r="AD25" s="3">
        <f>'CBA Urbana'!AB25</f>
        <v>0.13663101604278083</v>
      </c>
    </row>
    <row r="26" spans="1:30" x14ac:dyDescent="0.25">
      <c r="A26" s="15">
        <v>16</v>
      </c>
      <c r="B26" s="16" t="s">
        <v>40</v>
      </c>
      <c r="C26" s="17" t="s">
        <v>93</v>
      </c>
      <c r="D26" s="27">
        <v>8.8125</v>
      </c>
      <c r="E26" s="40">
        <v>7.5</v>
      </c>
      <c r="F26" s="41">
        <v>7</v>
      </c>
      <c r="G26" s="40"/>
      <c r="H26" s="59"/>
      <c r="I26" s="42">
        <v>8.5</v>
      </c>
      <c r="J26" s="62">
        <v>8.5</v>
      </c>
      <c r="K26" s="40"/>
      <c r="L26" s="59">
        <v>8</v>
      </c>
      <c r="M26" s="41"/>
      <c r="N26" s="40">
        <v>10.5</v>
      </c>
      <c r="O26" s="42">
        <v>7.5</v>
      </c>
      <c r="P26" s="41">
        <v>7.5</v>
      </c>
      <c r="Q26" s="40">
        <v>8</v>
      </c>
      <c r="R26" s="56">
        <v>9</v>
      </c>
      <c r="S26" s="42">
        <v>10</v>
      </c>
      <c r="T26" s="42">
        <v>9.5</v>
      </c>
      <c r="U26" s="59">
        <v>7.25</v>
      </c>
      <c r="V26" s="22">
        <v>11.333333333333334</v>
      </c>
      <c r="W26" s="24">
        <v>9</v>
      </c>
      <c r="X26" s="62">
        <v>9</v>
      </c>
      <c r="Y26" s="43">
        <v>7.666666666666667</v>
      </c>
      <c r="Z26" s="1">
        <f t="shared" si="0"/>
        <v>8.5868055555555554</v>
      </c>
      <c r="AA26" s="3">
        <v>8.1076923076923073</v>
      </c>
      <c r="AB26" s="3">
        <f t="shared" si="1"/>
        <v>0.47911324786324805</v>
      </c>
      <c r="AC26" s="3">
        <f t="shared" si="2"/>
        <v>0.47911324786324805</v>
      </c>
      <c r="AD26" s="3">
        <f>'CBA Urbana'!AB26</f>
        <v>0.47911324786324805</v>
      </c>
    </row>
    <row r="27" spans="1:30" x14ac:dyDescent="0.25">
      <c r="A27" s="15">
        <v>17</v>
      </c>
      <c r="B27" s="16" t="s">
        <v>41</v>
      </c>
      <c r="C27" s="17" t="s">
        <v>93</v>
      </c>
      <c r="D27" s="27">
        <v>6.25</v>
      </c>
      <c r="E27" s="40">
        <v>5</v>
      </c>
      <c r="F27" s="41">
        <v>4.75</v>
      </c>
      <c r="G27" s="40"/>
      <c r="H27" s="59">
        <v>4</v>
      </c>
      <c r="I27" s="42">
        <v>5</v>
      </c>
      <c r="J27" s="62"/>
      <c r="K27" s="40">
        <v>5</v>
      </c>
      <c r="L27" s="59">
        <v>4.5</v>
      </c>
      <c r="M27" s="41"/>
      <c r="N27" s="40">
        <v>4.75</v>
      </c>
      <c r="O27" s="42">
        <v>4.25</v>
      </c>
      <c r="P27" s="41">
        <v>6</v>
      </c>
      <c r="Q27" s="40">
        <v>5.75</v>
      </c>
      <c r="R27" s="56">
        <v>4</v>
      </c>
      <c r="S27" s="42">
        <v>4.916666666666667</v>
      </c>
      <c r="T27" s="42">
        <v>5</v>
      </c>
      <c r="U27" s="59">
        <v>4.5</v>
      </c>
      <c r="V27" s="22">
        <v>5.5</v>
      </c>
      <c r="W27" s="24">
        <v>5.5</v>
      </c>
      <c r="X27" s="62">
        <v>5</v>
      </c>
      <c r="Y27" s="43"/>
      <c r="Z27" s="1">
        <f t="shared" si="0"/>
        <v>4.9814814814814818</v>
      </c>
      <c r="AA27" s="3">
        <v>4.9935897435897427</v>
      </c>
      <c r="AB27" s="3">
        <f t="shared" si="1"/>
        <v>-1.2108262108260881E-2</v>
      </c>
      <c r="AC27" s="3">
        <f t="shared" si="2"/>
        <v>-1.2108262108260881E-2</v>
      </c>
      <c r="AD27" s="3">
        <f>'CBA Urbana'!AB27</f>
        <v>-1.2108262108260881E-2</v>
      </c>
    </row>
    <row r="28" spans="1:30" x14ac:dyDescent="0.25">
      <c r="A28" s="15">
        <v>18</v>
      </c>
      <c r="B28" s="16" t="s">
        <v>42</v>
      </c>
      <c r="C28" s="17" t="s">
        <v>96</v>
      </c>
      <c r="D28" s="27">
        <v>6.6</v>
      </c>
      <c r="E28" s="40">
        <v>5.833333333333333</v>
      </c>
      <c r="F28" s="41">
        <v>7.75</v>
      </c>
      <c r="G28" s="40">
        <v>8</v>
      </c>
      <c r="H28" s="59">
        <v>7</v>
      </c>
      <c r="I28" s="42"/>
      <c r="J28" s="62">
        <v>7</v>
      </c>
      <c r="K28" s="40">
        <v>6</v>
      </c>
      <c r="L28" s="59">
        <v>5.5</v>
      </c>
      <c r="M28" s="41">
        <v>7.5</v>
      </c>
      <c r="N28" s="40">
        <v>6.75</v>
      </c>
      <c r="O28" s="42">
        <v>7</v>
      </c>
      <c r="P28" s="41">
        <v>8</v>
      </c>
      <c r="Q28" s="40">
        <v>6.5</v>
      </c>
      <c r="R28" s="56">
        <v>7</v>
      </c>
      <c r="S28" s="42">
        <v>7.5</v>
      </c>
      <c r="T28" s="42">
        <v>6.5</v>
      </c>
      <c r="U28" s="59">
        <v>7.75</v>
      </c>
      <c r="V28" s="22">
        <v>7.333333333333333</v>
      </c>
      <c r="W28" s="24">
        <v>7.5</v>
      </c>
      <c r="X28" s="62">
        <v>7</v>
      </c>
      <c r="Y28" s="43">
        <v>7</v>
      </c>
      <c r="Z28" s="1">
        <f t="shared" si="0"/>
        <v>7.0007936507936499</v>
      </c>
      <c r="AA28" s="3">
        <v>6.8572916666666659</v>
      </c>
      <c r="AB28" s="3">
        <f t="shared" si="1"/>
        <v>0.14350198412698401</v>
      </c>
      <c r="AC28" s="3">
        <f t="shared" si="2"/>
        <v>0.14350198412698401</v>
      </c>
      <c r="AD28" s="3">
        <f>'CBA Urbana'!AB28</f>
        <v>0.14350198412698401</v>
      </c>
    </row>
    <row r="29" spans="1:30" x14ac:dyDescent="0.25">
      <c r="A29" s="15">
        <v>19</v>
      </c>
      <c r="B29" s="16" t="s">
        <v>43</v>
      </c>
      <c r="C29" s="17" t="s">
        <v>95</v>
      </c>
      <c r="D29" s="27">
        <v>1.625</v>
      </c>
      <c r="E29" s="40">
        <v>0.5</v>
      </c>
      <c r="F29" s="41">
        <v>1</v>
      </c>
      <c r="G29" s="40"/>
      <c r="H29" s="59">
        <v>0.5</v>
      </c>
      <c r="I29" s="42"/>
      <c r="J29" s="62">
        <v>0.95</v>
      </c>
      <c r="K29" s="40">
        <v>0.58750000000000002</v>
      </c>
      <c r="L29" s="59">
        <v>1</v>
      </c>
      <c r="M29" s="41"/>
      <c r="N29" s="40">
        <v>0.29000000000000004</v>
      </c>
      <c r="O29" s="42">
        <v>0.41500000000000004</v>
      </c>
      <c r="P29" s="41">
        <v>0.33</v>
      </c>
      <c r="Q29" s="40">
        <v>0.45</v>
      </c>
      <c r="R29" s="56">
        <v>0.5</v>
      </c>
      <c r="S29" s="42">
        <v>0.7</v>
      </c>
      <c r="T29" s="42">
        <v>1</v>
      </c>
      <c r="U29" s="59">
        <v>0.75</v>
      </c>
      <c r="V29" s="22"/>
      <c r="W29" s="24">
        <v>1.25</v>
      </c>
      <c r="X29" s="62">
        <v>0.6</v>
      </c>
      <c r="Y29" s="43">
        <v>1</v>
      </c>
      <c r="Z29" s="1">
        <f t="shared" si="0"/>
        <v>0.74708333333333332</v>
      </c>
      <c r="AA29" s="3">
        <v>0.68596153846153851</v>
      </c>
      <c r="AB29" s="3">
        <f t="shared" si="1"/>
        <v>6.112179487179481E-2</v>
      </c>
      <c r="AC29" s="3">
        <f t="shared" si="2"/>
        <v>6.112179487179481E-2</v>
      </c>
      <c r="AD29" s="3">
        <f>'CBA Urbana'!AB29</f>
        <v>6.112179487179481E-2</v>
      </c>
    </row>
    <row r="30" spans="1:30" x14ac:dyDescent="0.25">
      <c r="A30" s="15">
        <v>20</v>
      </c>
      <c r="B30" s="16" t="s">
        <v>44</v>
      </c>
      <c r="C30" s="17" t="s">
        <v>95</v>
      </c>
      <c r="D30" s="27">
        <v>0.41500000000000004</v>
      </c>
      <c r="E30" s="40">
        <v>0.625</v>
      </c>
      <c r="F30" s="41">
        <v>1</v>
      </c>
      <c r="G30" s="40"/>
      <c r="H30" s="59">
        <v>0.5</v>
      </c>
      <c r="I30" s="42"/>
      <c r="J30" s="62">
        <v>0.82499999999999996</v>
      </c>
      <c r="K30" s="40">
        <v>0.58750000000000002</v>
      </c>
      <c r="L30" s="59">
        <v>1</v>
      </c>
      <c r="M30" s="41"/>
      <c r="N30" s="40">
        <v>0.29000000000000004</v>
      </c>
      <c r="O30" s="42">
        <v>0.41500000000000004</v>
      </c>
      <c r="P30" s="41">
        <v>0.33075000000000004</v>
      </c>
      <c r="Q30" s="40">
        <v>0.5</v>
      </c>
      <c r="R30" s="56">
        <v>0.5</v>
      </c>
      <c r="S30" s="42">
        <v>0.7</v>
      </c>
      <c r="T30" s="42">
        <v>1</v>
      </c>
      <c r="U30" s="59">
        <v>0.75</v>
      </c>
      <c r="V30" s="22"/>
      <c r="W30" s="24">
        <v>1.25</v>
      </c>
      <c r="X30" s="62">
        <v>0.6</v>
      </c>
      <c r="Y30" s="43">
        <v>1</v>
      </c>
      <c r="Z30" s="1">
        <f t="shared" si="0"/>
        <v>0.68268055555555551</v>
      </c>
      <c r="AA30" s="3">
        <v>0.69365384615384618</v>
      </c>
      <c r="AB30" s="3">
        <f t="shared" si="1"/>
        <v>-1.0973290598290664E-2</v>
      </c>
      <c r="AC30" s="3">
        <f t="shared" si="2"/>
        <v>-1.0973290598290664E-2</v>
      </c>
      <c r="AD30" s="3">
        <f>'CBA Urbana'!AB30</f>
        <v>-1.0973290598290664E-2</v>
      </c>
    </row>
    <row r="31" spans="1:30" x14ac:dyDescent="0.25">
      <c r="A31" s="15">
        <v>21</v>
      </c>
      <c r="B31" s="16" t="s">
        <v>45</v>
      </c>
      <c r="C31" s="17" t="s">
        <v>95</v>
      </c>
      <c r="D31" s="27">
        <v>1.8958333333333333</v>
      </c>
      <c r="E31" s="40">
        <v>1</v>
      </c>
      <c r="F31" s="41">
        <v>1.5</v>
      </c>
      <c r="G31" s="40">
        <v>1.25</v>
      </c>
      <c r="H31" s="59">
        <v>1</v>
      </c>
      <c r="I31" s="42"/>
      <c r="J31" s="62">
        <v>1.75</v>
      </c>
      <c r="K31" s="40">
        <v>1</v>
      </c>
      <c r="L31" s="59">
        <v>1</v>
      </c>
      <c r="M31" s="41">
        <v>1</v>
      </c>
      <c r="N31" s="40">
        <v>1.75</v>
      </c>
      <c r="O31" s="42">
        <v>1.75</v>
      </c>
      <c r="P31" s="41">
        <v>2.25</v>
      </c>
      <c r="Q31" s="40">
        <v>1.375</v>
      </c>
      <c r="R31" s="56">
        <v>1</v>
      </c>
      <c r="S31" s="42">
        <v>1</v>
      </c>
      <c r="T31" s="42">
        <v>2</v>
      </c>
      <c r="U31" s="59">
        <v>1</v>
      </c>
      <c r="V31" s="22"/>
      <c r="W31" s="24">
        <v>1.1666666666666667</v>
      </c>
      <c r="X31" s="62">
        <v>2</v>
      </c>
      <c r="Y31" s="43">
        <v>1</v>
      </c>
      <c r="Z31" s="1">
        <f t="shared" si="0"/>
        <v>1.3843749999999999</v>
      </c>
      <c r="AA31" s="3">
        <v>1.5486111111111114</v>
      </c>
      <c r="AB31" s="3">
        <f t="shared" si="1"/>
        <v>-0.16423611111111147</v>
      </c>
      <c r="AC31" s="3">
        <f t="shared" si="2"/>
        <v>-0.16423611111111147</v>
      </c>
      <c r="AD31" s="3">
        <f>'CBA Urbana'!AB31</f>
        <v>-0.16423611111111147</v>
      </c>
    </row>
    <row r="32" spans="1:30" x14ac:dyDescent="0.25">
      <c r="A32" s="15">
        <v>22</v>
      </c>
      <c r="B32" s="16" t="s">
        <v>46</v>
      </c>
      <c r="C32" s="17" t="s">
        <v>95</v>
      </c>
      <c r="D32" s="27">
        <v>0.29000000000000004</v>
      </c>
      <c r="E32" s="40">
        <v>0.33</v>
      </c>
      <c r="F32" s="41"/>
      <c r="G32" s="40">
        <v>0.33</v>
      </c>
      <c r="H32" s="59">
        <v>0.5</v>
      </c>
      <c r="I32" s="42"/>
      <c r="J32" s="62">
        <v>0.33</v>
      </c>
      <c r="K32" s="40">
        <v>0.33</v>
      </c>
      <c r="L32" s="59">
        <v>0.5</v>
      </c>
      <c r="M32" s="41">
        <v>0.33</v>
      </c>
      <c r="N32" s="40"/>
      <c r="O32" s="42">
        <v>0.25</v>
      </c>
      <c r="P32" s="41">
        <v>0.33075000000000004</v>
      </c>
      <c r="Q32" s="40">
        <v>0.34999999999999992</v>
      </c>
      <c r="R32" s="56">
        <v>0.25</v>
      </c>
      <c r="S32" s="42">
        <v>0.25</v>
      </c>
      <c r="T32" s="42">
        <v>0.33</v>
      </c>
      <c r="U32" s="59">
        <v>0.25</v>
      </c>
      <c r="V32" s="22">
        <v>0.33</v>
      </c>
      <c r="W32" s="24">
        <v>0.33</v>
      </c>
      <c r="X32" s="62">
        <v>0.25</v>
      </c>
      <c r="Y32" s="43">
        <v>0.33</v>
      </c>
      <c r="Z32" s="1">
        <f t="shared" si="0"/>
        <v>0.32582894736842111</v>
      </c>
      <c r="AA32" s="3">
        <v>0.32102564102564107</v>
      </c>
      <c r="AB32" s="3">
        <f t="shared" si="1"/>
        <v>4.8033063427800338E-3</v>
      </c>
      <c r="AC32" s="3">
        <f t="shared" si="2"/>
        <v>4.8033063427800338E-3</v>
      </c>
      <c r="AD32" s="3">
        <f>'CBA Urbana'!AB32</f>
        <v>4.8033063427800338E-3</v>
      </c>
    </row>
    <row r="33" spans="1:30" x14ac:dyDescent="0.25">
      <c r="A33" s="15">
        <v>23</v>
      </c>
      <c r="B33" s="16" t="s">
        <v>47</v>
      </c>
      <c r="C33" s="17" t="s">
        <v>97</v>
      </c>
      <c r="D33" s="27">
        <v>21.833333333333336</v>
      </c>
      <c r="E33" s="40">
        <v>24</v>
      </c>
      <c r="F33" s="41"/>
      <c r="G33" s="40"/>
      <c r="H33" s="59">
        <v>14</v>
      </c>
      <c r="I33" s="42">
        <v>23</v>
      </c>
      <c r="J33" s="62"/>
      <c r="K33" s="40">
        <v>26</v>
      </c>
      <c r="L33" s="59">
        <v>15</v>
      </c>
      <c r="M33" s="41"/>
      <c r="N33" s="40">
        <v>22</v>
      </c>
      <c r="O33" s="42">
        <v>22</v>
      </c>
      <c r="P33" s="41"/>
      <c r="Q33" s="40">
        <v>24</v>
      </c>
      <c r="R33" s="56"/>
      <c r="S33" s="42">
        <v>24.666666666666668</v>
      </c>
      <c r="T33" s="42">
        <v>24.5</v>
      </c>
      <c r="U33" s="59">
        <v>25</v>
      </c>
      <c r="V33" s="22">
        <v>23.666666666666668</v>
      </c>
      <c r="W33" s="24">
        <v>25</v>
      </c>
      <c r="X33" s="62"/>
      <c r="Y33" s="43">
        <v>24.666666666666668</v>
      </c>
      <c r="Z33" s="1">
        <f t="shared" si="0"/>
        <v>22.622222222222224</v>
      </c>
      <c r="AA33" s="3">
        <v>22.096153846153847</v>
      </c>
      <c r="AB33" s="3">
        <f t="shared" si="1"/>
        <v>0.52606837606837686</v>
      </c>
      <c r="AC33" s="3">
        <f t="shared" si="2"/>
        <v>0.52606837606837686</v>
      </c>
      <c r="AD33" s="3">
        <f>'CBA Urbana'!AB33</f>
        <v>0.52606837606837686</v>
      </c>
    </row>
    <row r="34" spans="1:30" x14ac:dyDescent="0.25">
      <c r="A34" s="15">
        <v>24</v>
      </c>
      <c r="B34" s="16" t="s">
        <v>48</v>
      </c>
      <c r="C34" s="17" t="s">
        <v>98</v>
      </c>
      <c r="D34" s="27">
        <v>4.3083333333333336</v>
      </c>
      <c r="E34" s="40">
        <v>3</v>
      </c>
      <c r="F34" s="41"/>
      <c r="G34" s="40">
        <v>4</v>
      </c>
      <c r="H34" s="59">
        <v>4</v>
      </c>
      <c r="I34" s="42">
        <v>5</v>
      </c>
      <c r="J34" s="62">
        <v>4.5</v>
      </c>
      <c r="K34" s="40">
        <v>3.5</v>
      </c>
      <c r="L34" s="59">
        <v>4</v>
      </c>
      <c r="M34" s="41">
        <v>4.5</v>
      </c>
      <c r="N34" s="40">
        <v>3.5</v>
      </c>
      <c r="O34" s="42">
        <v>3</v>
      </c>
      <c r="P34" s="41">
        <v>4.25</v>
      </c>
      <c r="Q34" s="40"/>
      <c r="R34" s="56">
        <v>4</v>
      </c>
      <c r="S34" s="42">
        <v>3.5</v>
      </c>
      <c r="T34" s="42">
        <v>4</v>
      </c>
      <c r="U34" s="59">
        <v>4</v>
      </c>
      <c r="V34" s="22">
        <v>3</v>
      </c>
      <c r="W34" s="24">
        <v>4.5</v>
      </c>
      <c r="X34" s="62">
        <v>4.5</v>
      </c>
      <c r="Y34" s="43">
        <v>4.166666666666667</v>
      </c>
      <c r="Z34" s="1">
        <f t="shared" si="0"/>
        <v>3.9612500000000006</v>
      </c>
      <c r="AA34" s="3">
        <v>3.9856770833333335</v>
      </c>
      <c r="AB34" s="3">
        <f t="shared" si="1"/>
        <v>-2.4427083333332877E-2</v>
      </c>
      <c r="AC34" s="3">
        <f t="shared" si="2"/>
        <v>-2.4427083333332877E-2</v>
      </c>
      <c r="AD34" s="3">
        <f>'CBA Urbana'!AB34</f>
        <v>-2.4427083333332877E-2</v>
      </c>
    </row>
    <row r="35" spans="1:30" x14ac:dyDescent="0.25">
      <c r="A35" s="15">
        <v>25</v>
      </c>
      <c r="B35" s="16" t="s">
        <v>49</v>
      </c>
      <c r="C35" s="17" t="s">
        <v>98</v>
      </c>
      <c r="D35" s="27">
        <v>4.1833333333333336</v>
      </c>
      <c r="E35" s="40">
        <v>3</v>
      </c>
      <c r="F35" s="41">
        <v>4.5</v>
      </c>
      <c r="G35" s="40">
        <v>4</v>
      </c>
      <c r="H35" s="59">
        <v>4</v>
      </c>
      <c r="I35" s="42"/>
      <c r="J35" s="62">
        <v>4</v>
      </c>
      <c r="K35" s="40">
        <v>3.5</v>
      </c>
      <c r="L35" s="59">
        <v>4</v>
      </c>
      <c r="M35" s="41">
        <v>4.25</v>
      </c>
      <c r="N35" s="40">
        <v>3.5</v>
      </c>
      <c r="O35" s="42">
        <v>4.25</v>
      </c>
      <c r="P35" s="41">
        <v>3.875</v>
      </c>
      <c r="Q35" s="40">
        <v>4.083333333333333</v>
      </c>
      <c r="R35" s="56">
        <v>4</v>
      </c>
      <c r="S35" s="42">
        <v>3.5</v>
      </c>
      <c r="T35" s="42">
        <v>4</v>
      </c>
      <c r="U35" s="59">
        <v>3.75</v>
      </c>
      <c r="V35" s="22">
        <v>3.1666666666666665</v>
      </c>
      <c r="W35" s="24">
        <v>4.5</v>
      </c>
      <c r="X35" s="62">
        <v>4.5</v>
      </c>
      <c r="Y35" s="43">
        <v>4.166666666666667</v>
      </c>
      <c r="Z35" s="1">
        <f t="shared" si="0"/>
        <v>3.9392857142857154</v>
      </c>
      <c r="AA35" s="3">
        <v>3.8945312499999996</v>
      </c>
      <c r="AB35" s="3">
        <f t="shared" si="1"/>
        <v>4.4754464285715834E-2</v>
      </c>
      <c r="AC35" s="3">
        <f t="shared" si="2"/>
        <v>4.4754464285715834E-2</v>
      </c>
      <c r="AD35" s="3">
        <f>'CBA Urbana'!AB35</f>
        <v>4.4754464285715834E-2</v>
      </c>
    </row>
    <row r="36" spans="1:30" x14ac:dyDescent="0.25">
      <c r="A36" s="15">
        <v>26</v>
      </c>
      <c r="B36" s="16" t="s">
        <v>50</v>
      </c>
      <c r="C36" s="17" t="s">
        <v>97</v>
      </c>
      <c r="D36" s="27">
        <v>4.75</v>
      </c>
      <c r="E36" s="40">
        <v>5</v>
      </c>
      <c r="F36" s="41">
        <v>5</v>
      </c>
      <c r="G36" s="40">
        <v>5</v>
      </c>
      <c r="H36" s="59">
        <v>4.5</v>
      </c>
      <c r="I36" s="42">
        <v>4.5</v>
      </c>
      <c r="J36" s="62">
        <v>5</v>
      </c>
      <c r="K36" s="40">
        <v>5</v>
      </c>
      <c r="L36" s="59">
        <v>4.75</v>
      </c>
      <c r="M36" s="41">
        <v>5</v>
      </c>
      <c r="N36" s="40">
        <v>5</v>
      </c>
      <c r="O36" s="42">
        <v>4.5</v>
      </c>
      <c r="P36" s="41">
        <v>5</v>
      </c>
      <c r="Q36" s="40">
        <v>4.833333333333333</v>
      </c>
      <c r="R36" s="56">
        <v>5</v>
      </c>
      <c r="S36" s="42">
        <v>4.833333333333333</v>
      </c>
      <c r="T36" s="42">
        <v>5</v>
      </c>
      <c r="U36" s="59">
        <v>4.75</v>
      </c>
      <c r="V36" s="22">
        <v>4.666666666666667</v>
      </c>
      <c r="W36" s="24">
        <v>5</v>
      </c>
      <c r="X36" s="62">
        <v>5</v>
      </c>
      <c r="Y36" s="43">
        <v>5</v>
      </c>
      <c r="Z36" s="1">
        <f t="shared" si="0"/>
        <v>4.8674242424242422</v>
      </c>
      <c r="AA36" s="3">
        <v>4.7401960784313726</v>
      </c>
      <c r="AB36" s="3">
        <f t="shared" si="1"/>
        <v>0.12722816399286963</v>
      </c>
      <c r="AC36" s="3">
        <f t="shared" si="2"/>
        <v>0.12722816399286963</v>
      </c>
      <c r="AD36" s="3">
        <f>'CBA Urbana'!AB36</f>
        <v>0.12722816399286963</v>
      </c>
    </row>
    <row r="37" spans="1:30" x14ac:dyDescent="0.25">
      <c r="A37" s="15">
        <v>27</v>
      </c>
      <c r="B37" s="16" t="s">
        <v>51</v>
      </c>
      <c r="C37" s="17" t="s">
        <v>93</v>
      </c>
      <c r="D37" s="27">
        <v>4.2</v>
      </c>
      <c r="E37" s="40">
        <v>4.5</v>
      </c>
      <c r="F37" s="41">
        <v>5</v>
      </c>
      <c r="G37" s="40">
        <v>4.5</v>
      </c>
      <c r="H37" s="59">
        <v>4.5</v>
      </c>
      <c r="I37" s="42"/>
      <c r="J37" s="62">
        <v>4.5</v>
      </c>
      <c r="K37" s="40">
        <v>4.25</v>
      </c>
      <c r="L37" s="59">
        <v>4</v>
      </c>
      <c r="M37" s="41"/>
      <c r="N37" s="40">
        <v>4.625</v>
      </c>
      <c r="O37" s="42">
        <v>3.9</v>
      </c>
      <c r="P37" s="41">
        <v>4</v>
      </c>
      <c r="Q37" s="40"/>
      <c r="R37" s="56">
        <v>4.5</v>
      </c>
      <c r="S37" s="42">
        <v>4.5</v>
      </c>
      <c r="T37" s="42">
        <v>4.25</v>
      </c>
      <c r="U37" s="59"/>
      <c r="V37" s="22">
        <v>4.333333333333333</v>
      </c>
      <c r="W37" s="24"/>
      <c r="X37" s="62"/>
      <c r="Y37" s="43">
        <v>4</v>
      </c>
      <c r="Z37" s="1">
        <f t="shared" si="0"/>
        <v>4.3473958333333336</v>
      </c>
      <c r="AA37" s="3">
        <v>4.2215277777777773</v>
      </c>
      <c r="AB37" s="3">
        <f t="shared" si="1"/>
        <v>0.12586805555555625</v>
      </c>
      <c r="AC37" s="3">
        <f t="shared" si="2"/>
        <v>0.12586805555555625</v>
      </c>
      <c r="AD37" s="3">
        <f>'CBA Urbana'!AB37</f>
        <v>0.12586805555555625</v>
      </c>
    </row>
    <row r="38" spans="1:30" x14ac:dyDescent="0.25">
      <c r="A38" s="15">
        <v>28</v>
      </c>
      <c r="B38" s="16" t="s">
        <v>52</v>
      </c>
      <c r="C38" s="17" t="s">
        <v>99</v>
      </c>
      <c r="D38" s="27">
        <v>19.966666666666665</v>
      </c>
      <c r="E38" s="40">
        <v>17.666666666666668</v>
      </c>
      <c r="F38" s="41">
        <v>19</v>
      </c>
      <c r="G38" s="40">
        <v>18.666666666666668</v>
      </c>
      <c r="H38" s="59"/>
      <c r="I38" s="42">
        <v>18</v>
      </c>
      <c r="J38" s="62">
        <v>16.5</v>
      </c>
      <c r="K38" s="40">
        <v>17.333333333333332</v>
      </c>
      <c r="L38" s="59">
        <v>13</v>
      </c>
      <c r="M38" s="41">
        <v>20</v>
      </c>
      <c r="N38" s="40">
        <v>17.75</v>
      </c>
      <c r="O38" s="42">
        <v>12.5</v>
      </c>
      <c r="P38" s="41">
        <v>18</v>
      </c>
      <c r="Q38" s="40">
        <v>19.333333333333332</v>
      </c>
      <c r="R38" s="56">
        <v>18</v>
      </c>
      <c r="S38" s="42">
        <v>19.333333333333332</v>
      </c>
      <c r="T38" s="42">
        <v>17.5</v>
      </c>
      <c r="U38" s="59">
        <v>16</v>
      </c>
      <c r="V38" s="22">
        <v>16.666666666666668</v>
      </c>
      <c r="W38" s="24">
        <v>20.333333333333332</v>
      </c>
      <c r="X38" s="62">
        <v>18</v>
      </c>
      <c r="Y38" s="43">
        <v>19.666666666666668</v>
      </c>
      <c r="Z38" s="1">
        <f t="shared" si="0"/>
        <v>17.772222222222222</v>
      </c>
      <c r="AA38" s="3">
        <v>18.458333333333336</v>
      </c>
      <c r="AB38" s="3">
        <f t="shared" si="1"/>
        <v>-0.68611111111111356</v>
      </c>
      <c r="AC38" s="3">
        <f t="shared" si="2"/>
        <v>-0.68611111111111356</v>
      </c>
      <c r="AD38" s="3">
        <f>'CBA Urbana'!AB38</f>
        <v>-0.68611111111111356</v>
      </c>
    </row>
    <row r="39" spans="1:30" x14ac:dyDescent="0.25">
      <c r="A39" s="15">
        <v>29</v>
      </c>
      <c r="B39" s="16" t="s">
        <v>53</v>
      </c>
      <c r="C39" s="17" t="s">
        <v>96</v>
      </c>
      <c r="D39" s="27">
        <v>13.883333333333335</v>
      </c>
      <c r="E39" s="40">
        <v>14.166666666666666</v>
      </c>
      <c r="F39" s="41">
        <v>17</v>
      </c>
      <c r="G39" s="40">
        <v>15</v>
      </c>
      <c r="H39" s="59">
        <v>14</v>
      </c>
      <c r="I39" s="42">
        <v>10.5</v>
      </c>
      <c r="J39" s="62">
        <v>15</v>
      </c>
      <c r="K39" s="40">
        <v>10</v>
      </c>
      <c r="L39" s="59">
        <v>16</v>
      </c>
      <c r="M39" s="41">
        <v>13</v>
      </c>
      <c r="N39" s="40">
        <v>13.25</v>
      </c>
      <c r="O39" s="42">
        <v>10</v>
      </c>
      <c r="P39" s="41">
        <v>14</v>
      </c>
      <c r="Q39" s="40">
        <v>15.333333333333334</v>
      </c>
      <c r="R39" s="56">
        <v>12</v>
      </c>
      <c r="S39" s="42">
        <v>10</v>
      </c>
      <c r="T39" s="42">
        <v>14</v>
      </c>
      <c r="U39" s="59">
        <v>12</v>
      </c>
      <c r="V39" s="22">
        <v>12.333333333333334</v>
      </c>
      <c r="W39" s="24">
        <v>16.333333333333332</v>
      </c>
      <c r="X39" s="62">
        <v>13</v>
      </c>
      <c r="Y39" s="43">
        <v>10</v>
      </c>
      <c r="Z39" s="1">
        <f t="shared" si="0"/>
        <v>13.218181818181819</v>
      </c>
      <c r="AA39" s="3">
        <v>12.318627450980392</v>
      </c>
      <c r="AB39" s="3">
        <f t="shared" si="1"/>
        <v>0.89955436720142679</v>
      </c>
      <c r="AC39" s="3">
        <f t="shared" si="2"/>
        <v>0.89955436720142679</v>
      </c>
      <c r="AD39" s="3">
        <f>'CBA Urbana'!AB39</f>
        <v>0.89955436720142679</v>
      </c>
    </row>
    <row r="40" spans="1:30" x14ac:dyDescent="0.25">
      <c r="A40" s="15">
        <v>30</v>
      </c>
      <c r="B40" s="16" t="s">
        <v>54</v>
      </c>
      <c r="C40" s="17" t="s">
        <v>95</v>
      </c>
      <c r="D40" s="27">
        <v>3.05</v>
      </c>
      <c r="E40" s="40">
        <v>2</v>
      </c>
      <c r="F40" s="41">
        <v>2.875</v>
      </c>
      <c r="G40" s="40">
        <v>4.5</v>
      </c>
      <c r="H40" s="59">
        <v>5</v>
      </c>
      <c r="I40" s="42">
        <v>5</v>
      </c>
      <c r="J40" s="62">
        <v>4</v>
      </c>
      <c r="K40" s="40">
        <v>5</v>
      </c>
      <c r="L40" s="59">
        <v>4</v>
      </c>
      <c r="M40" s="41">
        <v>4</v>
      </c>
      <c r="N40" s="40">
        <v>2.875</v>
      </c>
      <c r="O40" s="42">
        <v>2.75</v>
      </c>
      <c r="P40" s="41">
        <v>2.8333333333333335</v>
      </c>
      <c r="Q40" s="40">
        <v>4.666666666666667</v>
      </c>
      <c r="R40" s="56">
        <v>5</v>
      </c>
      <c r="S40" s="42">
        <v>3</v>
      </c>
      <c r="T40" s="42">
        <v>4</v>
      </c>
      <c r="U40" s="59">
        <v>4.333333333333333</v>
      </c>
      <c r="V40" s="22">
        <v>4.25</v>
      </c>
      <c r="W40" s="24">
        <v>4.375</v>
      </c>
      <c r="X40" s="62">
        <v>4</v>
      </c>
      <c r="Y40" s="43">
        <v>5</v>
      </c>
      <c r="Z40" s="1">
        <f t="shared" si="0"/>
        <v>3.9321969696969692</v>
      </c>
      <c r="AA40" s="3">
        <v>3.6607843137254896</v>
      </c>
      <c r="AB40" s="3">
        <f t="shared" si="1"/>
        <v>0.27141265597147957</v>
      </c>
      <c r="AC40" s="3">
        <f t="shared" si="2"/>
        <v>0.27141265597147957</v>
      </c>
      <c r="AD40" s="3">
        <f>'CBA Urbana'!AB40</f>
        <v>0.27141265597147957</v>
      </c>
    </row>
    <row r="41" spans="1:30" x14ac:dyDescent="0.25">
      <c r="A41" s="15">
        <v>31</v>
      </c>
      <c r="B41" s="16" t="s">
        <v>55</v>
      </c>
      <c r="C41" s="17" t="s">
        <v>93</v>
      </c>
      <c r="D41" s="27">
        <v>4.3666666666666671</v>
      </c>
      <c r="E41" s="40">
        <v>4.75</v>
      </c>
      <c r="F41" s="41">
        <v>5.75</v>
      </c>
      <c r="G41" s="40">
        <v>7</v>
      </c>
      <c r="H41" s="59">
        <v>5</v>
      </c>
      <c r="I41" s="42">
        <v>6</v>
      </c>
      <c r="J41" s="62">
        <v>7</v>
      </c>
      <c r="K41" s="40">
        <v>4.75</v>
      </c>
      <c r="L41" s="59">
        <v>5</v>
      </c>
      <c r="M41" s="41">
        <v>5</v>
      </c>
      <c r="N41" s="40">
        <v>5.75</v>
      </c>
      <c r="O41" s="42">
        <v>6</v>
      </c>
      <c r="P41" s="41">
        <v>4.666666666666667</v>
      </c>
      <c r="Q41" s="40">
        <v>5.666666666666667</v>
      </c>
      <c r="R41" s="56">
        <v>6</v>
      </c>
      <c r="S41" s="42">
        <v>5</v>
      </c>
      <c r="T41" s="42">
        <v>4.25</v>
      </c>
      <c r="U41" s="59">
        <v>6.166666666666667</v>
      </c>
      <c r="V41" s="22">
        <v>5.5</v>
      </c>
      <c r="W41" s="24">
        <v>5.5</v>
      </c>
      <c r="X41" s="62">
        <v>6</v>
      </c>
      <c r="Y41" s="43">
        <v>4.625</v>
      </c>
      <c r="Z41" s="1">
        <f t="shared" si="0"/>
        <v>5.4428030303030317</v>
      </c>
      <c r="AA41" s="3">
        <v>5.6217320261437909</v>
      </c>
      <c r="AB41" s="3">
        <f t="shared" si="1"/>
        <v>-0.17892899584075916</v>
      </c>
      <c r="AC41" s="3">
        <f t="shared" si="2"/>
        <v>-0.17892899584075916</v>
      </c>
      <c r="AD41" s="3">
        <f>'CBA Urbana'!AB41</f>
        <v>-0.17892899584075916</v>
      </c>
    </row>
    <row r="42" spans="1:30" x14ac:dyDescent="0.25">
      <c r="A42" s="15">
        <v>32</v>
      </c>
      <c r="B42" s="16" t="s">
        <v>56</v>
      </c>
      <c r="C42" s="17" t="s">
        <v>93</v>
      </c>
      <c r="D42" s="27">
        <v>3.916666666666667</v>
      </c>
      <c r="E42" s="40">
        <v>4</v>
      </c>
      <c r="F42" s="41">
        <v>4.375</v>
      </c>
      <c r="G42" s="40">
        <v>5</v>
      </c>
      <c r="H42" s="59">
        <v>5</v>
      </c>
      <c r="I42" s="42">
        <v>7</v>
      </c>
      <c r="J42" s="62">
        <v>5.5</v>
      </c>
      <c r="K42" s="40">
        <v>4.75</v>
      </c>
      <c r="L42" s="59">
        <v>6.5</v>
      </c>
      <c r="M42" s="41">
        <v>5.666666666666667</v>
      </c>
      <c r="N42" s="40">
        <v>4.875</v>
      </c>
      <c r="O42" s="42">
        <v>5.5</v>
      </c>
      <c r="P42" s="41">
        <v>5.333333333333333</v>
      </c>
      <c r="Q42" s="40">
        <v>5</v>
      </c>
      <c r="R42" s="56">
        <v>6</v>
      </c>
      <c r="S42" s="42">
        <v>5</v>
      </c>
      <c r="T42" s="42">
        <v>3.75</v>
      </c>
      <c r="U42" s="59">
        <v>6.333333333333333</v>
      </c>
      <c r="V42" s="22">
        <v>4.75</v>
      </c>
      <c r="W42" s="24">
        <v>5</v>
      </c>
      <c r="X42" s="62">
        <v>5</v>
      </c>
      <c r="Y42" s="43">
        <v>5.5</v>
      </c>
      <c r="Z42" s="1">
        <f t="shared" si="0"/>
        <v>5.1704545454545459</v>
      </c>
      <c r="AA42" s="3">
        <v>4.9591503267973858</v>
      </c>
      <c r="AB42" s="3">
        <f t="shared" si="1"/>
        <v>0.21130421865716009</v>
      </c>
      <c r="AC42" s="3">
        <f t="shared" si="2"/>
        <v>0.21130421865716009</v>
      </c>
      <c r="AD42" s="3">
        <f>'CBA Urbana'!AB42</f>
        <v>0.21130421865716009</v>
      </c>
    </row>
    <row r="43" spans="1:30" x14ac:dyDescent="0.25">
      <c r="A43" s="15">
        <v>33</v>
      </c>
      <c r="B43" s="16" t="s">
        <v>57</v>
      </c>
      <c r="C43" s="17" t="s">
        <v>93</v>
      </c>
      <c r="D43" s="27">
        <v>4.5999999999999996</v>
      </c>
      <c r="E43" s="40">
        <v>4.375</v>
      </c>
      <c r="F43" s="41">
        <v>5.5</v>
      </c>
      <c r="G43" s="40">
        <v>5</v>
      </c>
      <c r="H43" s="59">
        <v>4.166666666666667</v>
      </c>
      <c r="I43" s="42">
        <v>6</v>
      </c>
      <c r="J43" s="62">
        <v>6</v>
      </c>
      <c r="K43" s="40">
        <v>3.75</v>
      </c>
      <c r="L43" s="59">
        <v>7</v>
      </c>
      <c r="M43" s="41">
        <v>5.333333333333333</v>
      </c>
      <c r="N43" s="40">
        <v>4.75</v>
      </c>
      <c r="O43" s="42">
        <v>5.5</v>
      </c>
      <c r="P43" s="41">
        <v>5</v>
      </c>
      <c r="Q43" s="40">
        <v>4</v>
      </c>
      <c r="R43" s="56">
        <v>5</v>
      </c>
      <c r="S43" s="42">
        <v>4</v>
      </c>
      <c r="T43" s="42">
        <v>4</v>
      </c>
      <c r="U43" s="59">
        <v>5</v>
      </c>
      <c r="V43" s="22">
        <v>4.5</v>
      </c>
      <c r="W43" s="24">
        <v>5</v>
      </c>
      <c r="X43" s="62">
        <v>5</v>
      </c>
      <c r="Y43" s="43">
        <v>6</v>
      </c>
      <c r="Z43" s="1">
        <f t="shared" ref="Z43:Z74" si="3">AVERAGE(D43:Y43)</f>
        <v>4.9761363636363631</v>
      </c>
      <c r="AA43" s="3">
        <v>4.7973856209150325</v>
      </c>
      <c r="AB43" s="3">
        <f t="shared" si="1"/>
        <v>0.17875074272133062</v>
      </c>
      <c r="AC43" s="3">
        <f t="shared" si="2"/>
        <v>0.17875074272133062</v>
      </c>
      <c r="AD43" s="3">
        <f>'CBA Urbana'!AB43</f>
        <v>0.17875074272133062</v>
      </c>
    </row>
    <row r="44" spans="1:30" x14ac:dyDescent="0.25">
      <c r="A44" s="15">
        <v>34</v>
      </c>
      <c r="B44" s="16" t="s">
        <v>58</v>
      </c>
      <c r="C44" s="17" t="s">
        <v>100</v>
      </c>
      <c r="D44" s="27">
        <v>5.4444444444444438</v>
      </c>
      <c r="E44" s="40">
        <v>5.5</v>
      </c>
      <c r="F44" s="41">
        <v>3.25</v>
      </c>
      <c r="G44" s="40">
        <v>6.75</v>
      </c>
      <c r="H44" s="59"/>
      <c r="I44" s="42"/>
      <c r="J44" s="62">
        <v>6.5</v>
      </c>
      <c r="K44" s="40">
        <v>5.666666666666667</v>
      </c>
      <c r="L44" s="59">
        <v>4</v>
      </c>
      <c r="M44" s="41">
        <v>4.666666666666667</v>
      </c>
      <c r="N44" s="40">
        <v>5.75</v>
      </c>
      <c r="O44" s="42">
        <v>5</v>
      </c>
      <c r="P44" s="41">
        <v>9</v>
      </c>
      <c r="Q44" s="40"/>
      <c r="R44" s="56"/>
      <c r="S44" s="42">
        <v>2</v>
      </c>
      <c r="T44" s="42">
        <v>2</v>
      </c>
      <c r="U44" s="59"/>
      <c r="V44" s="22"/>
      <c r="W44" s="24"/>
      <c r="X44" s="62">
        <v>5</v>
      </c>
      <c r="Y44" s="43">
        <v>5.666666666666667</v>
      </c>
      <c r="Z44" s="1">
        <f t="shared" si="3"/>
        <v>5.0796296296296299</v>
      </c>
      <c r="AA44" s="3">
        <v>4.8142361111111107</v>
      </c>
      <c r="AB44" s="3">
        <f t="shared" si="1"/>
        <v>0.26539351851851922</v>
      </c>
      <c r="AC44" s="3">
        <f t="shared" si="2"/>
        <v>0.26539351851851922</v>
      </c>
      <c r="AD44" s="3">
        <f>'CBA Urbana'!AB44</f>
        <v>0.26539351851851922</v>
      </c>
    </row>
    <row r="45" spans="1:30" x14ac:dyDescent="0.25">
      <c r="A45" s="15">
        <v>35</v>
      </c>
      <c r="B45" s="16" t="s">
        <v>59</v>
      </c>
      <c r="C45" s="17" t="s">
        <v>95</v>
      </c>
      <c r="D45" s="27">
        <v>2.6333333333333337</v>
      </c>
      <c r="E45" s="40">
        <v>2.75</v>
      </c>
      <c r="F45" s="41">
        <v>2.875</v>
      </c>
      <c r="G45" s="40">
        <v>2.375</v>
      </c>
      <c r="H45" s="59">
        <v>2.8333333333333335</v>
      </c>
      <c r="I45" s="42"/>
      <c r="J45" s="62">
        <v>2.75</v>
      </c>
      <c r="K45" s="40">
        <v>2</v>
      </c>
      <c r="L45" s="59">
        <v>2</v>
      </c>
      <c r="M45" s="41">
        <v>2.3333333333333335</v>
      </c>
      <c r="N45" s="40">
        <v>2.75</v>
      </c>
      <c r="O45" s="42">
        <v>2.25</v>
      </c>
      <c r="P45" s="41">
        <v>1.8333333333333333</v>
      </c>
      <c r="Q45" s="40">
        <v>2.1666666666666665</v>
      </c>
      <c r="R45" s="56">
        <v>2.5</v>
      </c>
      <c r="S45" s="42">
        <v>2</v>
      </c>
      <c r="T45" s="42">
        <v>2.75</v>
      </c>
      <c r="U45" s="59">
        <v>2.6666666666666665</v>
      </c>
      <c r="V45" s="22">
        <v>2.25</v>
      </c>
      <c r="W45" s="24">
        <v>2.25</v>
      </c>
      <c r="X45" s="62">
        <v>1.6666666666666667</v>
      </c>
      <c r="Y45" s="43">
        <v>3.375</v>
      </c>
      <c r="Z45" s="1">
        <f t="shared" si="3"/>
        <v>2.4289682539682538</v>
      </c>
      <c r="AA45" s="3">
        <v>2.307291666666667</v>
      </c>
      <c r="AB45" s="3">
        <f t="shared" si="1"/>
        <v>0.12167658730158681</v>
      </c>
      <c r="AC45" s="3">
        <f t="shared" si="2"/>
        <v>0.12167658730158681</v>
      </c>
      <c r="AD45" s="3">
        <f>'CBA Urbana'!AB45</f>
        <v>0.12167658730158681</v>
      </c>
    </row>
    <row r="46" spans="1:30" x14ac:dyDescent="0.25">
      <c r="A46" s="15">
        <v>36</v>
      </c>
      <c r="B46" s="16" t="s">
        <v>60</v>
      </c>
      <c r="C46" s="17" t="s">
        <v>95</v>
      </c>
      <c r="D46" s="27">
        <v>5.2</v>
      </c>
      <c r="E46" s="40">
        <v>6.25</v>
      </c>
      <c r="F46" s="41">
        <v>8.3333333333333339</v>
      </c>
      <c r="G46" s="40">
        <v>6.25</v>
      </c>
      <c r="H46" s="59">
        <v>7.333333333333333</v>
      </c>
      <c r="I46" s="42"/>
      <c r="J46" s="62">
        <v>6.5</v>
      </c>
      <c r="K46" s="40">
        <v>7.75</v>
      </c>
      <c r="L46" s="59">
        <v>5.75</v>
      </c>
      <c r="M46" s="41">
        <v>5.666666666666667</v>
      </c>
      <c r="N46" s="40">
        <v>7</v>
      </c>
      <c r="O46" s="42">
        <v>7</v>
      </c>
      <c r="P46" s="41">
        <v>6</v>
      </c>
      <c r="Q46" s="40">
        <v>5.666666666666667</v>
      </c>
      <c r="R46" s="56">
        <v>5</v>
      </c>
      <c r="S46" s="42">
        <v>8</v>
      </c>
      <c r="T46" s="42">
        <v>6</v>
      </c>
      <c r="U46" s="59">
        <v>5.333333333333333</v>
      </c>
      <c r="V46" s="22">
        <v>5</v>
      </c>
      <c r="W46" s="24">
        <v>5.75</v>
      </c>
      <c r="X46" s="62">
        <v>6</v>
      </c>
      <c r="Y46" s="43">
        <v>7.5</v>
      </c>
      <c r="Z46" s="1">
        <f t="shared" si="3"/>
        <v>6.3468253968253965</v>
      </c>
      <c r="AA46" s="3">
        <v>6.1423611111111107</v>
      </c>
      <c r="AB46" s="3">
        <f t="shared" si="1"/>
        <v>0.20446428571428577</v>
      </c>
      <c r="AC46" s="3">
        <f t="shared" si="2"/>
        <v>0.20446428571428577</v>
      </c>
      <c r="AD46" s="3">
        <f>'CBA Urbana'!AB46</f>
        <v>0.20446428571428577</v>
      </c>
    </row>
    <row r="47" spans="1:30" x14ac:dyDescent="0.25">
      <c r="A47" s="15">
        <v>37</v>
      </c>
      <c r="B47" s="16" t="s">
        <v>61</v>
      </c>
      <c r="C47" s="17" t="s">
        <v>100</v>
      </c>
      <c r="D47" s="27">
        <v>5.083333333333333</v>
      </c>
      <c r="E47" s="40">
        <v>6</v>
      </c>
      <c r="F47" s="41">
        <v>10</v>
      </c>
      <c r="G47" s="40">
        <v>11.666666666666666</v>
      </c>
      <c r="H47" s="59">
        <v>5</v>
      </c>
      <c r="I47" s="42"/>
      <c r="J47" s="62">
        <v>10</v>
      </c>
      <c r="K47" s="40">
        <v>3.5</v>
      </c>
      <c r="L47" s="59">
        <v>10</v>
      </c>
      <c r="M47" s="41">
        <v>1.6666666666666667</v>
      </c>
      <c r="N47" s="40">
        <v>5.5</v>
      </c>
      <c r="O47" s="42">
        <v>9</v>
      </c>
      <c r="P47" s="41">
        <v>5</v>
      </c>
      <c r="Q47" s="40">
        <v>4.333333333333333</v>
      </c>
      <c r="R47" s="56">
        <v>4</v>
      </c>
      <c r="S47" s="42">
        <v>2</v>
      </c>
      <c r="T47" s="42">
        <v>5</v>
      </c>
      <c r="U47" s="59">
        <v>2</v>
      </c>
      <c r="V47" s="22">
        <v>1</v>
      </c>
      <c r="W47" s="24">
        <v>2</v>
      </c>
      <c r="X47" s="62">
        <v>2</v>
      </c>
      <c r="Y47" s="43">
        <v>2.5</v>
      </c>
      <c r="Z47" s="1">
        <f t="shared" si="3"/>
        <v>5.1071428571428568</v>
      </c>
      <c r="AA47" s="3">
        <v>5.4272916666666671</v>
      </c>
      <c r="AB47" s="3">
        <f t="shared" si="1"/>
        <v>-0.32014880952381031</v>
      </c>
      <c r="AC47" s="3">
        <f t="shared" si="2"/>
        <v>-0.32014880952381031</v>
      </c>
      <c r="AD47" s="3">
        <f>'CBA Urbana'!AB47</f>
        <v>-0.32014880952381031</v>
      </c>
    </row>
    <row r="48" spans="1:30" ht="15.75" customHeight="1" x14ac:dyDescent="0.25">
      <c r="A48" s="15">
        <v>38</v>
      </c>
      <c r="B48" s="16" t="s">
        <v>62</v>
      </c>
      <c r="C48" s="17" t="s">
        <v>95</v>
      </c>
      <c r="D48" s="27">
        <v>2.5333333333333332</v>
      </c>
      <c r="E48" s="40">
        <v>2.125</v>
      </c>
      <c r="F48" s="41">
        <v>2.875</v>
      </c>
      <c r="G48" s="40">
        <v>2.5</v>
      </c>
      <c r="H48" s="59">
        <v>4</v>
      </c>
      <c r="I48" s="42"/>
      <c r="J48" s="62">
        <v>2.75</v>
      </c>
      <c r="K48" s="40">
        <v>3</v>
      </c>
      <c r="L48" s="59">
        <v>2</v>
      </c>
      <c r="M48" s="41">
        <v>2.6666666666666665</v>
      </c>
      <c r="N48" s="40">
        <v>2.5</v>
      </c>
      <c r="O48" s="42">
        <v>2.75</v>
      </c>
      <c r="P48" s="41">
        <v>1.6666666666666667</v>
      </c>
      <c r="Q48" s="40">
        <v>1</v>
      </c>
      <c r="R48" s="56">
        <v>2</v>
      </c>
      <c r="S48" s="42">
        <v>2</v>
      </c>
      <c r="T48" s="42">
        <v>2.75</v>
      </c>
      <c r="U48" s="59">
        <v>2.8333333333333335</v>
      </c>
      <c r="V48" s="22">
        <v>1.125</v>
      </c>
      <c r="W48" s="24">
        <v>1.5</v>
      </c>
      <c r="X48" s="62">
        <v>1</v>
      </c>
      <c r="Y48" s="43">
        <v>1.8125</v>
      </c>
      <c r="Z48" s="1">
        <f t="shared" si="3"/>
        <v>2.2565476190476192</v>
      </c>
      <c r="AA48" s="3">
        <v>2.1922743055555554</v>
      </c>
      <c r="AB48" s="3">
        <f t="shared" si="1"/>
        <v>6.4273313492063888E-2</v>
      </c>
      <c r="AC48" s="3">
        <f t="shared" si="2"/>
        <v>6.4273313492063888E-2</v>
      </c>
      <c r="AD48" s="3">
        <f>'CBA Urbana'!AB48</f>
        <v>6.4273313492063888E-2</v>
      </c>
    </row>
    <row r="49" spans="1:30" x14ac:dyDescent="0.25">
      <c r="A49" s="15">
        <v>39</v>
      </c>
      <c r="B49" s="16" t="s">
        <v>63</v>
      </c>
      <c r="C49" s="17" t="s">
        <v>95</v>
      </c>
      <c r="D49" s="27">
        <v>3.4</v>
      </c>
      <c r="E49" s="40">
        <v>2.75</v>
      </c>
      <c r="F49" s="41">
        <v>2.625</v>
      </c>
      <c r="G49" s="40">
        <v>3</v>
      </c>
      <c r="H49" s="59">
        <v>2.1666666666666665</v>
      </c>
      <c r="I49" s="42"/>
      <c r="J49" s="62">
        <v>3</v>
      </c>
      <c r="K49" s="40">
        <v>2</v>
      </c>
      <c r="L49" s="59">
        <v>3</v>
      </c>
      <c r="M49" s="41">
        <v>3.1666666666666665</v>
      </c>
      <c r="N49" s="40">
        <v>3.25</v>
      </c>
      <c r="O49" s="42">
        <v>4</v>
      </c>
      <c r="P49" s="41">
        <v>2.1666666666666665</v>
      </c>
      <c r="Q49" s="40">
        <v>2.6666666666666665</v>
      </c>
      <c r="R49" s="56">
        <v>3</v>
      </c>
      <c r="S49" s="42">
        <v>2.5</v>
      </c>
      <c r="T49" s="42">
        <v>3</v>
      </c>
      <c r="U49" s="59">
        <v>3</v>
      </c>
      <c r="V49" s="22">
        <v>4.125</v>
      </c>
      <c r="W49" s="24">
        <v>3.5</v>
      </c>
      <c r="X49" s="62">
        <v>5</v>
      </c>
      <c r="Y49" s="43">
        <v>3.375</v>
      </c>
      <c r="Z49" s="1">
        <f t="shared" si="3"/>
        <v>3.0805555555555553</v>
      </c>
      <c r="AA49" s="3">
        <v>3.0702083333333334</v>
      </c>
      <c r="AB49" s="3">
        <f t="shared" si="1"/>
        <v>1.0347222222221841E-2</v>
      </c>
      <c r="AC49" s="3">
        <f t="shared" si="2"/>
        <v>1.0347222222221841E-2</v>
      </c>
      <c r="AD49" s="3">
        <f>'CBA Urbana'!AB49</f>
        <v>1.0347222222221841E-2</v>
      </c>
    </row>
    <row r="50" spans="1:30" x14ac:dyDescent="0.25">
      <c r="A50" s="15">
        <v>40</v>
      </c>
      <c r="B50" s="16" t="s">
        <v>64</v>
      </c>
      <c r="C50" s="17" t="s">
        <v>93</v>
      </c>
      <c r="D50" s="27">
        <v>7.3749999999999991</v>
      </c>
      <c r="E50" s="40"/>
      <c r="F50" s="41">
        <v>14.5</v>
      </c>
      <c r="G50" s="40">
        <v>8</v>
      </c>
      <c r="H50" s="59">
        <v>12</v>
      </c>
      <c r="I50" s="42"/>
      <c r="J50" s="62">
        <v>10</v>
      </c>
      <c r="K50" s="40"/>
      <c r="L50" s="59">
        <v>5</v>
      </c>
      <c r="M50" s="41">
        <v>3.5</v>
      </c>
      <c r="N50" s="40">
        <v>7</v>
      </c>
      <c r="O50" s="42">
        <v>6.5</v>
      </c>
      <c r="P50" s="41">
        <v>8</v>
      </c>
      <c r="Q50" s="40">
        <v>6</v>
      </c>
      <c r="R50" s="56">
        <v>7</v>
      </c>
      <c r="S50" s="42"/>
      <c r="T50" s="42"/>
      <c r="U50" s="59"/>
      <c r="V50" s="22">
        <v>7</v>
      </c>
      <c r="W50" s="24">
        <v>6.5</v>
      </c>
      <c r="X50" s="62">
        <v>15</v>
      </c>
      <c r="Y50" s="43"/>
      <c r="Z50" s="1">
        <f t="shared" si="3"/>
        <v>8.2249999999999996</v>
      </c>
      <c r="AA50" s="3">
        <v>8.5757575757575761</v>
      </c>
      <c r="AB50" s="3">
        <f t="shared" si="1"/>
        <v>-0.35075757575757649</v>
      </c>
      <c r="AC50" s="3">
        <f t="shared" si="2"/>
        <v>-0.35075757575757649</v>
      </c>
      <c r="AD50" s="3">
        <f>'CBA Urbana'!AB50</f>
        <v>-0.35075757575757649</v>
      </c>
    </row>
    <row r="51" spans="1:30" x14ac:dyDescent="0.25">
      <c r="A51" s="15">
        <v>41</v>
      </c>
      <c r="B51" s="16" t="s">
        <v>65</v>
      </c>
      <c r="C51" s="17" t="s">
        <v>95</v>
      </c>
      <c r="D51" s="27">
        <v>4.166666666666667</v>
      </c>
      <c r="E51" s="40">
        <v>2.875</v>
      </c>
      <c r="F51" s="41">
        <v>4.666666666666667</v>
      </c>
      <c r="G51" s="40">
        <v>3.5</v>
      </c>
      <c r="H51" s="59">
        <v>5</v>
      </c>
      <c r="I51" s="42"/>
      <c r="J51" s="62">
        <v>5</v>
      </c>
      <c r="K51" s="40">
        <v>4.75</v>
      </c>
      <c r="L51" s="59">
        <v>4</v>
      </c>
      <c r="M51" s="41">
        <v>2.5</v>
      </c>
      <c r="N51" s="40">
        <v>5.5</v>
      </c>
      <c r="O51" s="42">
        <v>3</v>
      </c>
      <c r="P51" s="41">
        <v>3.3333333333333335</v>
      </c>
      <c r="Q51" s="40">
        <v>4.333333333333333</v>
      </c>
      <c r="R51" s="56">
        <v>3</v>
      </c>
      <c r="S51" s="42">
        <v>2</v>
      </c>
      <c r="T51" s="42">
        <v>3.75</v>
      </c>
      <c r="U51" s="59">
        <v>3.3333333333333335</v>
      </c>
      <c r="V51" s="22">
        <v>2</v>
      </c>
      <c r="W51" s="24">
        <v>2.5</v>
      </c>
      <c r="X51" s="62">
        <v>2</v>
      </c>
      <c r="Y51" s="43">
        <v>3.5</v>
      </c>
      <c r="Z51" s="1">
        <f t="shared" si="3"/>
        <v>3.5575396825396828</v>
      </c>
      <c r="AA51" s="3">
        <v>3.2326388888888888</v>
      </c>
      <c r="AB51" s="3">
        <f t="shared" si="1"/>
        <v>0.32490079365079394</v>
      </c>
      <c r="AC51" s="3">
        <f t="shared" si="2"/>
        <v>0.32490079365079394</v>
      </c>
      <c r="AD51" s="3">
        <f>'CBA Urbana'!AB51</f>
        <v>0.32490079365079394</v>
      </c>
    </row>
    <row r="52" spans="1:30" x14ac:dyDescent="0.25">
      <c r="A52" s="15">
        <v>42</v>
      </c>
      <c r="B52" s="16" t="s">
        <v>66</v>
      </c>
      <c r="C52" s="17" t="s">
        <v>101</v>
      </c>
      <c r="D52" s="27">
        <v>10.166666666666666</v>
      </c>
      <c r="E52" s="40">
        <v>10</v>
      </c>
      <c r="F52" s="41">
        <v>15.75</v>
      </c>
      <c r="G52" s="40">
        <v>12</v>
      </c>
      <c r="H52" s="59">
        <v>10</v>
      </c>
      <c r="I52" s="42">
        <v>12</v>
      </c>
      <c r="J52" s="62">
        <v>10</v>
      </c>
      <c r="K52" s="40"/>
      <c r="L52" s="59">
        <v>10</v>
      </c>
      <c r="M52" s="41"/>
      <c r="N52" s="40">
        <v>10</v>
      </c>
      <c r="O52" s="42">
        <v>14.5</v>
      </c>
      <c r="P52" s="41">
        <v>12.666666666666666</v>
      </c>
      <c r="Q52" s="40">
        <v>15.333333333333334</v>
      </c>
      <c r="R52" s="56">
        <v>12</v>
      </c>
      <c r="S52" s="42">
        <v>10</v>
      </c>
      <c r="T52" s="42">
        <v>14</v>
      </c>
      <c r="U52" s="59">
        <v>15</v>
      </c>
      <c r="V52" s="22">
        <v>11.75</v>
      </c>
      <c r="W52" s="24">
        <v>13.5</v>
      </c>
      <c r="X52" s="62">
        <v>11.333333333333334</v>
      </c>
      <c r="Y52" s="43">
        <v>13</v>
      </c>
      <c r="Z52" s="1">
        <f t="shared" si="3"/>
        <v>12.15</v>
      </c>
      <c r="AA52" s="3">
        <v>11.901041666666668</v>
      </c>
      <c r="AB52" s="3">
        <f t="shared" si="1"/>
        <v>0.2489583333333325</v>
      </c>
      <c r="AC52" s="3">
        <f t="shared" si="2"/>
        <v>0.2489583333333325</v>
      </c>
      <c r="AD52" s="3">
        <f>'CBA Urbana'!AB52</f>
        <v>0.2489583333333325</v>
      </c>
    </row>
    <row r="53" spans="1:30" x14ac:dyDescent="0.25">
      <c r="A53" s="15">
        <v>43</v>
      </c>
      <c r="B53" s="16" t="s">
        <v>67</v>
      </c>
      <c r="C53" s="17" t="s">
        <v>95</v>
      </c>
      <c r="D53" s="27">
        <v>2.416666666666667</v>
      </c>
      <c r="E53" s="40">
        <v>2.25</v>
      </c>
      <c r="F53" s="41">
        <v>3.6875</v>
      </c>
      <c r="G53" s="40">
        <v>3.375</v>
      </c>
      <c r="H53" s="59">
        <v>2</v>
      </c>
      <c r="I53" s="42">
        <v>2.5</v>
      </c>
      <c r="J53" s="62">
        <v>2.5</v>
      </c>
      <c r="K53" s="40">
        <v>3</v>
      </c>
      <c r="L53" s="59">
        <v>3</v>
      </c>
      <c r="M53" s="41">
        <v>2.8333333333333335</v>
      </c>
      <c r="N53" s="40">
        <v>4</v>
      </c>
      <c r="O53" s="42">
        <v>2.25</v>
      </c>
      <c r="P53" s="41">
        <v>3.1666666666666665</v>
      </c>
      <c r="Q53" s="40">
        <v>2.3333333333333335</v>
      </c>
      <c r="R53" s="56">
        <v>2.5</v>
      </c>
      <c r="S53" s="42">
        <v>3.5</v>
      </c>
      <c r="T53" s="42">
        <v>3</v>
      </c>
      <c r="U53" s="59">
        <v>1.75</v>
      </c>
      <c r="V53" s="22">
        <v>2.395</v>
      </c>
      <c r="W53" s="24">
        <v>2.3333333333333335</v>
      </c>
      <c r="X53" s="62">
        <v>3.6666666666666665</v>
      </c>
      <c r="Y53" s="43">
        <v>2.875</v>
      </c>
      <c r="Z53" s="1">
        <f t="shared" si="3"/>
        <v>2.7878409090909093</v>
      </c>
      <c r="AA53" s="3">
        <v>2.6654411764705888</v>
      </c>
      <c r="AB53" s="3">
        <f t="shared" si="1"/>
        <v>0.12239973262032056</v>
      </c>
      <c r="AC53" s="3">
        <f t="shared" si="2"/>
        <v>0.12239973262032056</v>
      </c>
      <c r="AD53" s="3">
        <f>'CBA Urbana'!AB53</f>
        <v>0.12239973262032056</v>
      </c>
    </row>
    <row r="54" spans="1:30" x14ac:dyDescent="0.25">
      <c r="A54" s="15">
        <v>44</v>
      </c>
      <c r="B54" s="16" t="s">
        <v>68</v>
      </c>
      <c r="C54" s="17" t="s">
        <v>95</v>
      </c>
      <c r="D54" s="27">
        <v>4.4666666666666668</v>
      </c>
      <c r="E54" s="40">
        <v>3.75</v>
      </c>
      <c r="F54" s="41">
        <v>8.75</v>
      </c>
      <c r="G54" s="40">
        <v>4.625</v>
      </c>
      <c r="H54" s="59">
        <v>8</v>
      </c>
      <c r="I54" s="42"/>
      <c r="J54" s="62">
        <v>7</v>
      </c>
      <c r="K54" s="40"/>
      <c r="L54" s="59">
        <v>5</v>
      </c>
      <c r="M54" s="41">
        <v>5</v>
      </c>
      <c r="N54" s="40">
        <v>3.75</v>
      </c>
      <c r="O54" s="42">
        <v>4</v>
      </c>
      <c r="P54" s="41">
        <v>4.666666666666667</v>
      </c>
      <c r="Q54" s="40">
        <v>3.6666666666666665</v>
      </c>
      <c r="R54" s="56">
        <v>5</v>
      </c>
      <c r="S54" s="42">
        <v>2.6666666666666665</v>
      </c>
      <c r="T54" s="42">
        <v>2.5</v>
      </c>
      <c r="U54" s="59">
        <v>4</v>
      </c>
      <c r="V54" s="22">
        <v>3.375</v>
      </c>
      <c r="W54" s="24">
        <v>3.6666666666666665</v>
      </c>
      <c r="X54" s="62">
        <v>6</v>
      </c>
      <c r="Y54" s="43">
        <v>5</v>
      </c>
      <c r="Z54" s="1">
        <f t="shared" si="3"/>
        <v>4.7441666666666666</v>
      </c>
      <c r="AA54" s="3">
        <v>4.3550347222222223</v>
      </c>
      <c r="AB54" s="3">
        <f t="shared" si="1"/>
        <v>0.38913194444444432</v>
      </c>
      <c r="AC54" s="3">
        <f t="shared" si="2"/>
        <v>0.38913194444444432</v>
      </c>
      <c r="AD54" s="3">
        <f>'CBA Urbana'!AB54</f>
        <v>0.38913194444444432</v>
      </c>
    </row>
    <row r="55" spans="1:30" x14ac:dyDescent="0.25">
      <c r="A55" s="15">
        <v>45</v>
      </c>
      <c r="B55" s="16" t="s">
        <v>69</v>
      </c>
      <c r="C55" s="17" t="s">
        <v>102</v>
      </c>
      <c r="D55" s="27">
        <v>5.364583333333333</v>
      </c>
      <c r="E55" s="40">
        <v>4.375</v>
      </c>
      <c r="F55" s="41">
        <v>5.833333333333333</v>
      </c>
      <c r="G55" s="40">
        <v>6.25</v>
      </c>
      <c r="H55" s="59">
        <v>1</v>
      </c>
      <c r="I55" s="42"/>
      <c r="J55" s="62">
        <v>5</v>
      </c>
      <c r="K55" s="40">
        <v>5</v>
      </c>
      <c r="L55" s="59">
        <v>5</v>
      </c>
      <c r="M55" s="41">
        <v>5</v>
      </c>
      <c r="N55" s="40"/>
      <c r="O55" s="42">
        <v>3</v>
      </c>
      <c r="P55" s="41">
        <v>4.583333333333333</v>
      </c>
      <c r="Q55" s="40">
        <v>5</v>
      </c>
      <c r="R55" s="56">
        <v>2.5</v>
      </c>
      <c r="S55" s="42">
        <v>2.5</v>
      </c>
      <c r="T55" s="42">
        <v>6</v>
      </c>
      <c r="U55" s="59">
        <v>5</v>
      </c>
      <c r="V55" s="22">
        <v>8.75</v>
      </c>
      <c r="W55" s="24">
        <v>5</v>
      </c>
      <c r="X55" s="62">
        <v>5</v>
      </c>
      <c r="Y55" s="43">
        <v>8.125</v>
      </c>
      <c r="Z55" s="1">
        <f t="shared" si="3"/>
        <v>4.9140625</v>
      </c>
      <c r="AA55" s="3">
        <v>4.8764880952380958</v>
      </c>
      <c r="AB55" s="3">
        <f t="shared" si="1"/>
        <v>3.7574404761904212E-2</v>
      </c>
      <c r="AC55" s="3">
        <f t="shared" si="2"/>
        <v>3.7574404761904212E-2</v>
      </c>
      <c r="AD55" s="3">
        <f>'CBA Urbana'!AB55</f>
        <v>3.7574404761904212E-2</v>
      </c>
    </row>
    <row r="56" spans="1:30" x14ac:dyDescent="0.25">
      <c r="A56" s="15">
        <v>46</v>
      </c>
      <c r="B56" s="16" t="s">
        <v>70</v>
      </c>
      <c r="C56" s="17" t="s">
        <v>95</v>
      </c>
      <c r="D56" s="27">
        <v>11.166666666666666</v>
      </c>
      <c r="E56" s="40">
        <v>11.25</v>
      </c>
      <c r="F56" s="41">
        <v>19.333333333333332</v>
      </c>
      <c r="G56" s="40">
        <v>17.25</v>
      </c>
      <c r="H56" s="59">
        <v>15</v>
      </c>
      <c r="I56" s="42"/>
      <c r="J56" s="62">
        <v>11.5</v>
      </c>
      <c r="K56" s="40">
        <v>15</v>
      </c>
      <c r="L56" s="59">
        <v>19</v>
      </c>
      <c r="M56" s="41">
        <v>12.5</v>
      </c>
      <c r="N56" s="40">
        <v>15</v>
      </c>
      <c r="O56" s="42">
        <v>9</v>
      </c>
      <c r="P56" s="41">
        <v>18</v>
      </c>
      <c r="Q56" s="40">
        <v>11.666666666666666</v>
      </c>
      <c r="R56" s="56">
        <v>14</v>
      </c>
      <c r="S56" s="42">
        <v>14.666666666666666</v>
      </c>
      <c r="T56" s="42">
        <v>20</v>
      </c>
      <c r="U56" s="59">
        <v>13</v>
      </c>
      <c r="V56" s="22">
        <v>15</v>
      </c>
      <c r="W56" s="24">
        <v>14</v>
      </c>
      <c r="X56" s="62">
        <v>12</v>
      </c>
      <c r="Y56" s="43">
        <v>13</v>
      </c>
      <c r="Z56" s="1">
        <f t="shared" si="3"/>
        <v>14.349206349206348</v>
      </c>
      <c r="AA56" s="3">
        <v>14.605902777777779</v>
      </c>
      <c r="AB56" s="3">
        <f t="shared" si="1"/>
        <v>-0.2566964285714306</v>
      </c>
      <c r="AC56" s="3">
        <f t="shared" si="2"/>
        <v>-0.2566964285714306</v>
      </c>
      <c r="AD56" s="3">
        <f>'CBA Urbana'!AB56</f>
        <v>-0.2566964285714306</v>
      </c>
    </row>
    <row r="57" spans="1:30" x14ac:dyDescent="0.25">
      <c r="A57" s="15">
        <v>47</v>
      </c>
      <c r="B57" s="16" t="s">
        <v>71</v>
      </c>
      <c r="C57" s="17" t="s">
        <v>95</v>
      </c>
      <c r="D57" s="27">
        <v>2.7</v>
      </c>
      <c r="E57" s="40">
        <v>2.5</v>
      </c>
      <c r="F57" s="41">
        <v>2.5</v>
      </c>
      <c r="G57" s="40">
        <v>2.5</v>
      </c>
      <c r="H57" s="59">
        <v>15</v>
      </c>
      <c r="I57" s="42"/>
      <c r="J57" s="62">
        <v>3</v>
      </c>
      <c r="K57" s="40">
        <v>3</v>
      </c>
      <c r="L57" s="59">
        <v>2.5</v>
      </c>
      <c r="M57" s="41">
        <v>2.5</v>
      </c>
      <c r="N57" s="40">
        <v>4.5</v>
      </c>
      <c r="O57" s="42">
        <v>2.5</v>
      </c>
      <c r="P57" s="41">
        <v>3</v>
      </c>
      <c r="Q57" s="40">
        <v>3.3333333333333335</v>
      </c>
      <c r="R57" s="56">
        <v>3</v>
      </c>
      <c r="S57" s="42">
        <v>3.33</v>
      </c>
      <c r="T57" s="42">
        <v>3.5</v>
      </c>
      <c r="U57" s="59">
        <v>14</v>
      </c>
      <c r="V57" s="22">
        <v>3.5</v>
      </c>
      <c r="W57" s="24">
        <v>3.5</v>
      </c>
      <c r="X57" s="62">
        <v>3.6666666666666665</v>
      </c>
      <c r="Y57" s="43">
        <v>2.625</v>
      </c>
      <c r="Z57" s="1">
        <f t="shared" si="3"/>
        <v>4.1264285714285718</v>
      </c>
      <c r="AA57" s="3">
        <v>3.5821111111111112</v>
      </c>
      <c r="AB57" s="3">
        <f t="shared" si="1"/>
        <v>0.54431746031746053</v>
      </c>
      <c r="AC57" s="3">
        <f t="shared" si="2"/>
        <v>0.54431746031746053</v>
      </c>
      <c r="AD57" s="3">
        <f>'CBA Urbana'!AB57</f>
        <v>0.54431746031746053</v>
      </c>
    </row>
    <row r="58" spans="1:30" x14ac:dyDescent="0.25">
      <c r="A58" s="15">
        <v>48</v>
      </c>
      <c r="B58" s="16" t="s">
        <v>72</v>
      </c>
      <c r="C58" s="17" t="s">
        <v>103</v>
      </c>
      <c r="D58" s="27">
        <v>26.791666666666664</v>
      </c>
      <c r="E58" s="40"/>
      <c r="F58" s="41"/>
      <c r="G58" s="40"/>
      <c r="H58" s="59"/>
      <c r="I58" s="42"/>
      <c r="J58" s="62"/>
      <c r="K58" s="40"/>
      <c r="L58" s="59"/>
      <c r="M58" s="41"/>
      <c r="N58" s="40">
        <v>25</v>
      </c>
      <c r="O58" s="42">
        <v>26</v>
      </c>
      <c r="P58" s="41">
        <v>28</v>
      </c>
      <c r="Q58" s="40">
        <v>26</v>
      </c>
      <c r="R58" s="56">
        <v>22</v>
      </c>
      <c r="S58" s="42"/>
      <c r="T58" s="42">
        <v>29.5</v>
      </c>
      <c r="U58" s="59"/>
      <c r="V58" s="22">
        <v>39</v>
      </c>
      <c r="W58" s="24"/>
      <c r="X58" s="62">
        <v>11.5</v>
      </c>
      <c r="Y58" s="43"/>
      <c r="Z58" s="1">
        <f t="shared" si="3"/>
        <v>25.976851851851851</v>
      </c>
      <c r="AA58" s="3">
        <v>27.083333333333336</v>
      </c>
      <c r="AB58" s="3">
        <f t="shared" si="1"/>
        <v>-1.1064814814814845</v>
      </c>
      <c r="AC58" s="3">
        <f t="shared" si="2"/>
        <v>-1.1064814814814845</v>
      </c>
      <c r="AD58" s="3">
        <f>'CBA Urbana'!AB58</f>
        <v>-1.1064814814814845</v>
      </c>
    </row>
    <row r="59" spans="1:30" x14ac:dyDescent="0.25">
      <c r="A59" s="15">
        <v>49</v>
      </c>
      <c r="B59" s="16" t="s">
        <v>73</v>
      </c>
      <c r="C59" s="17" t="s">
        <v>104</v>
      </c>
      <c r="D59" s="27">
        <v>11.5</v>
      </c>
      <c r="E59" s="40">
        <v>18.666666666666668</v>
      </c>
      <c r="F59" s="41"/>
      <c r="G59" s="40"/>
      <c r="H59" s="59">
        <v>13</v>
      </c>
      <c r="I59" s="42">
        <v>14</v>
      </c>
      <c r="J59" s="62">
        <v>14</v>
      </c>
      <c r="K59" s="40">
        <v>17</v>
      </c>
      <c r="L59" s="59">
        <v>2.5</v>
      </c>
      <c r="M59" s="41">
        <v>2.5</v>
      </c>
      <c r="N59" s="40"/>
      <c r="O59" s="42">
        <v>15</v>
      </c>
      <c r="P59" s="41">
        <v>14.5</v>
      </c>
      <c r="Q59" s="40">
        <v>17</v>
      </c>
      <c r="R59" s="56">
        <v>14</v>
      </c>
      <c r="S59" s="42">
        <v>13.5</v>
      </c>
      <c r="T59" s="42">
        <v>14.5</v>
      </c>
      <c r="U59" s="59">
        <v>12</v>
      </c>
      <c r="V59" s="22">
        <v>15.666666666666666</v>
      </c>
      <c r="W59" s="24"/>
      <c r="X59" s="62">
        <v>15</v>
      </c>
      <c r="Y59" s="43">
        <v>14.333333333333334</v>
      </c>
      <c r="Z59" s="1">
        <f t="shared" si="3"/>
        <v>13.25925925925926</v>
      </c>
      <c r="AA59" s="3">
        <v>13.116666666666664</v>
      </c>
      <c r="AB59" s="3">
        <f t="shared" si="1"/>
        <v>0.14259259259259593</v>
      </c>
      <c r="AC59" s="3">
        <f t="shared" si="2"/>
        <v>0.14259259259259593</v>
      </c>
      <c r="AD59" s="3">
        <f>'CBA Urbana'!AB59</f>
        <v>0.14259259259259593</v>
      </c>
    </row>
    <row r="60" spans="1:30" x14ac:dyDescent="0.25">
      <c r="A60" s="15">
        <v>50</v>
      </c>
      <c r="B60" s="16" t="s">
        <v>74</v>
      </c>
      <c r="C60" s="17" t="s">
        <v>96</v>
      </c>
      <c r="D60" s="27">
        <v>12</v>
      </c>
      <c r="E60" s="40">
        <v>11</v>
      </c>
      <c r="F60" s="41"/>
      <c r="G60" s="40"/>
      <c r="H60" s="59"/>
      <c r="I60" s="42"/>
      <c r="J60" s="62">
        <v>11.5</v>
      </c>
      <c r="K60" s="40">
        <v>10</v>
      </c>
      <c r="L60" s="59">
        <v>8.5</v>
      </c>
      <c r="M60" s="41">
        <v>10</v>
      </c>
      <c r="N60" s="40">
        <v>8</v>
      </c>
      <c r="O60" s="42">
        <v>9</v>
      </c>
      <c r="P60" s="41">
        <v>12.5</v>
      </c>
      <c r="Q60" s="40">
        <v>12</v>
      </c>
      <c r="R60" s="56">
        <v>8</v>
      </c>
      <c r="S60" s="42">
        <v>10.5</v>
      </c>
      <c r="T60" s="42">
        <v>8.5</v>
      </c>
      <c r="U60" s="59">
        <v>9.5</v>
      </c>
      <c r="V60" s="22">
        <v>12.5</v>
      </c>
      <c r="W60" s="24">
        <v>12</v>
      </c>
      <c r="X60" s="62">
        <v>12</v>
      </c>
      <c r="Y60" s="43">
        <v>9</v>
      </c>
      <c r="Z60" s="1">
        <f t="shared" si="3"/>
        <v>10.361111111111111</v>
      </c>
      <c r="AA60" s="3">
        <v>10.395833333333332</v>
      </c>
      <c r="AB60" s="3">
        <f t="shared" si="1"/>
        <v>-3.4722222222221433E-2</v>
      </c>
      <c r="AC60" s="3">
        <f t="shared" si="2"/>
        <v>-3.4722222222221433E-2</v>
      </c>
      <c r="AD60" s="3">
        <f>'CBA Urbana'!AB60</f>
        <v>-3.4722222222221433E-2</v>
      </c>
    </row>
    <row r="61" spans="1:30" x14ac:dyDescent="0.25">
      <c r="A61" s="15">
        <v>51</v>
      </c>
      <c r="B61" s="16" t="s">
        <v>90</v>
      </c>
      <c r="C61" s="17" t="s">
        <v>105</v>
      </c>
      <c r="D61" s="27">
        <v>4.1875</v>
      </c>
      <c r="E61" s="40">
        <v>4</v>
      </c>
      <c r="F61" s="41"/>
      <c r="G61" s="40">
        <v>4.5</v>
      </c>
      <c r="H61" s="59">
        <v>5</v>
      </c>
      <c r="I61" s="42">
        <v>3.5</v>
      </c>
      <c r="J61" s="62">
        <v>4</v>
      </c>
      <c r="K61" s="40">
        <v>4</v>
      </c>
      <c r="L61" s="59">
        <v>4</v>
      </c>
      <c r="M61" s="41">
        <v>4.5</v>
      </c>
      <c r="N61" s="40">
        <v>4.5</v>
      </c>
      <c r="O61" s="42">
        <v>4</v>
      </c>
      <c r="P61" s="41">
        <v>4</v>
      </c>
      <c r="Q61" s="40">
        <v>17.666666666666668</v>
      </c>
      <c r="R61" s="56">
        <v>7</v>
      </c>
      <c r="S61" s="42">
        <v>4</v>
      </c>
      <c r="T61" s="42">
        <v>4.25</v>
      </c>
      <c r="U61" s="59">
        <v>4</v>
      </c>
      <c r="V61" s="22">
        <v>4.166666666666667</v>
      </c>
      <c r="W61" s="24">
        <v>4</v>
      </c>
      <c r="X61" s="62">
        <v>4.5</v>
      </c>
      <c r="Y61" s="43">
        <v>4.166666666666667</v>
      </c>
      <c r="Z61" s="1">
        <f t="shared" si="3"/>
        <v>4.9494047619047628</v>
      </c>
      <c r="AA61" s="3">
        <v>4.1633986928104569</v>
      </c>
      <c r="AB61" s="3">
        <f t="shared" si="1"/>
        <v>0.78600606909430581</v>
      </c>
      <c r="AC61" s="3">
        <f t="shared" si="2"/>
        <v>0.78600606909430581</v>
      </c>
      <c r="AD61" s="3">
        <f>'CBA Urbana'!AB61</f>
        <v>0.78600606909430581</v>
      </c>
    </row>
    <row r="62" spans="1:30" x14ac:dyDescent="0.25">
      <c r="A62" s="15">
        <v>52</v>
      </c>
      <c r="B62" s="16" t="s">
        <v>75</v>
      </c>
      <c r="C62" s="17" t="s">
        <v>136</v>
      </c>
      <c r="D62" s="27">
        <v>11</v>
      </c>
      <c r="E62" s="40">
        <v>12</v>
      </c>
      <c r="F62" s="41"/>
      <c r="G62" s="40"/>
      <c r="H62" s="59">
        <v>7.5</v>
      </c>
      <c r="I62" s="42">
        <v>14</v>
      </c>
      <c r="J62" s="62">
        <v>9.5</v>
      </c>
      <c r="K62" s="40">
        <v>12</v>
      </c>
      <c r="L62" s="59">
        <v>6</v>
      </c>
      <c r="M62" s="41">
        <v>4</v>
      </c>
      <c r="N62" s="40">
        <v>7.75</v>
      </c>
      <c r="O62" s="42">
        <v>12.25</v>
      </c>
      <c r="P62" s="41">
        <v>10</v>
      </c>
      <c r="Q62" s="40">
        <v>12.666666666666666</v>
      </c>
      <c r="R62" s="56">
        <v>8</v>
      </c>
      <c r="S62" s="42">
        <v>10.5</v>
      </c>
      <c r="T62" s="42">
        <v>15</v>
      </c>
      <c r="U62" s="59">
        <v>11</v>
      </c>
      <c r="V62" s="22">
        <v>12</v>
      </c>
      <c r="W62" s="24">
        <v>13</v>
      </c>
      <c r="X62" s="62">
        <v>12</v>
      </c>
      <c r="Y62" s="43">
        <v>12</v>
      </c>
      <c r="Z62" s="1">
        <f t="shared" si="3"/>
        <v>10.608333333333334</v>
      </c>
      <c r="AA62" s="3">
        <v>10.440104166666666</v>
      </c>
      <c r="AB62" s="3">
        <f t="shared" si="1"/>
        <v>0.16822916666666821</v>
      </c>
      <c r="AC62" s="3">
        <f t="shared" si="2"/>
        <v>0.16822916666666821</v>
      </c>
      <c r="AD62" s="3">
        <f>'CBA Urbana'!AB62</f>
        <v>0.16822916666666821</v>
      </c>
    </row>
    <row r="63" spans="1:30" x14ac:dyDescent="0.25">
      <c r="A63" s="15">
        <v>53</v>
      </c>
      <c r="B63" s="16" t="s">
        <v>76</v>
      </c>
      <c r="C63" s="17" t="s">
        <v>134</v>
      </c>
      <c r="D63" s="27">
        <v>2.75</v>
      </c>
      <c r="E63" s="40">
        <v>2</v>
      </c>
      <c r="F63" s="41"/>
      <c r="G63" s="40"/>
      <c r="H63" s="59">
        <v>1</v>
      </c>
      <c r="I63" s="42"/>
      <c r="J63" s="62">
        <v>1.5</v>
      </c>
      <c r="K63" s="40"/>
      <c r="L63" s="59">
        <v>1</v>
      </c>
      <c r="M63" s="41">
        <v>1</v>
      </c>
      <c r="N63" s="40"/>
      <c r="O63" s="42"/>
      <c r="P63" s="41"/>
      <c r="Q63" s="40">
        <v>1</v>
      </c>
      <c r="R63" s="56"/>
      <c r="S63" s="42">
        <v>1</v>
      </c>
      <c r="T63" s="42"/>
      <c r="U63" s="59">
        <v>6.5</v>
      </c>
      <c r="V63" s="22"/>
      <c r="W63" s="24"/>
      <c r="X63" s="62">
        <v>4.5</v>
      </c>
      <c r="Y63" s="43"/>
      <c r="Z63" s="1">
        <f t="shared" si="3"/>
        <v>2.2250000000000001</v>
      </c>
      <c r="AA63" s="3">
        <v>2.5</v>
      </c>
      <c r="AB63" s="3">
        <f t="shared" si="1"/>
        <v>-0.27499999999999991</v>
      </c>
      <c r="AC63" s="3">
        <f t="shared" si="2"/>
        <v>-0.27499999999999991</v>
      </c>
      <c r="AD63" s="3">
        <f>'CBA Urbana'!AB63</f>
        <v>-0.27499999999999991</v>
      </c>
    </row>
    <row r="64" spans="1:30" x14ac:dyDescent="0.25">
      <c r="A64" s="15">
        <v>54</v>
      </c>
      <c r="B64" s="16" t="s">
        <v>77</v>
      </c>
      <c r="C64" s="17" t="s">
        <v>106</v>
      </c>
      <c r="D64" s="27">
        <v>4.4666666666666668</v>
      </c>
      <c r="E64" s="40">
        <v>3.8333333333333335</v>
      </c>
      <c r="F64" s="41">
        <v>4</v>
      </c>
      <c r="G64" s="40">
        <v>4.833333333333333</v>
      </c>
      <c r="H64" s="59"/>
      <c r="I64" s="42"/>
      <c r="J64" s="62">
        <v>4.5</v>
      </c>
      <c r="K64" s="40">
        <v>4</v>
      </c>
      <c r="L64" s="59">
        <v>5</v>
      </c>
      <c r="M64" s="41">
        <v>4</v>
      </c>
      <c r="N64" s="40">
        <v>4.5</v>
      </c>
      <c r="O64" s="42">
        <v>4</v>
      </c>
      <c r="P64" s="41"/>
      <c r="Q64" s="40">
        <v>5</v>
      </c>
      <c r="R64" s="56">
        <v>4</v>
      </c>
      <c r="S64" s="42">
        <v>4</v>
      </c>
      <c r="T64" s="42">
        <v>4</v>
      </c>
      <c r="U64" s="59">
        <v>3.5</v>
      </c>
      <c r="V64" s="22"/>
      <c r="W64" s="24">
        <v>3.5</v>
      </c>
      <c r="X64" s="62">
        <v>5</v>
      </c>
      <c r="Y64" s="43">
        <v>3.8333333333333335</v>
      </c>
      <c r="Z64" s="1">
        <f t="shared" si="3"/>
        <v>4.2203703703703699</v>
      </c>
      <c r="AA64" s="3">
        <v>3.8461538461538463</v>
      </c>
      <c r="AB64" s="3">
        <f t="shared" si="1"/>
        <v>0.37421652421652363</v>
      </c>
      <c r="AC64" s="3">
        <f t="shared" si="2"/>
        <v>0.37421652421652363</v>
      </c>
      <c r="AD64" s="3">
        <f>'CBA Urbana'!AB64</f>
        <v>0.37421652421652363</v>
      </c>
    </row>
    <row r="65" spans="1:30" x14ac:dyDescent="0.25">
      <c r="A65" s="15">
        <v>55</v>
      </c>
      <c r="B65" s="16" t="s">
        <v>78</v>
      </c>
      <c r="C65" s="17" t="s">
        <v>135</v>
      </c>
      <c r="D65" s="27">
        <v>1.7</v>
      </c>
      <c r="E65" s="40">
        <v>2</v>
      </c>
      <c r="F65" s="41">
        <v>2.5</v>
      </c>
      <c r="G65" s="40"/>
      <c r="H65" s="59">
        <v>3</v>
      </c>
      <c r="I65" s="42"/>
      <c r="J65" s="62"/>
      <c r="K65" s="40">
        <v>1.5</v>
      </c>
      <c r="L65" s="59">
        <v>4</v>
      </c>
      <c r="M65" s="41">
        <v>1.5</v>
      </c>
      <c r="N65" s="40"/>
      <c r="O65" s="42">
        <v>2.625</v>
      </c>
      <c r="P65" s="41"/>
      <c r="Q65" s="40">
        <v>3</v>
      </c>
      <c r="R65" s="56"/>
      <c r="S65" s="42">
        <v>3</v>
      </c>
      <c r="T65" s="42">
        <v>2.25</v>
      </c>
      <c r="U65" s="59">
        <v>2.5</v>
      </c>
      <c r="V65" s="22">
        <v>2.3333333333333335</v>
      </c>
      <c r="W65" s="24"/>
      <c r="X65" s="62"/>
      <c r="Y65" s="43"/>
      <c r="Z65" s="1">
        <f t="shared" si="3"/>
        <v>2.4544871794871792</v>
      </c>
      <c r="AA65" s="3">
        <v>2.3847222222222224</v>
      </c>
      <c r="AB65" s="3">
        <f t="shared" si="1"/>
        <v>6.9764957264956795E-2</v>
      </c>
      <c r="AC65" s="3">
        <f t="shared" si="2"/>
        <v>6.9764957264956795E-2</v>
      </c>
      <c r="AD65" s="3">
        <f>'CBA Urbana'!AB65</f>
        <v>6.9764957264956795E-2</v>
      </c>
    </row>
    <row r="66" spans="1:30" x14ac:dyDescent="0.25">
      <c r="A66" s="15">
        <v>56</v>
      </c>
      <c r="B66" s="16" t="s">
        <v>79</v>
      </c>
      <c r="C66" s="17" t="s">
        <v>107</v>
      </c>
      <c r="D66" s="27">
        <v>5</v>
      </c>
      <c r="E66" s="40">
        <v>5</v>
      </c>
      <c r="F66" s="41">
        <v>5</v>
      </c>
      <c r="G66" s="40">
        <v>5</v>
      </c>
      <c r="H66" s="59">
        <v>4</v>
      </c>
      <c r="I66" s="42">
        <v>5</v>
      </c>
      <c r="J66" s="62">
        <v>5</v>
      </c>
      <c r="K66" s="40">
        <v>5</v>
      </c>
      <c r="L66" s="59">
        <v>5</v>
      </c>
      <c r="M66" s="41">
        <v>5</v>
      </c>
      <c r="N66" s="40">
        <v>6</v>
      </c>
      <c r="O66" s="42">
        <v>4.75</v>
      </c>
      <c r="P66" s="41">
        <v>5</v>
      </c>
      <c r="Q66" s="40">
        <v>5</v>
      </c>
      <c r="R66" s="56">
        <v>5</v>
      </c>
      <c r="S66" s="42">
        <v>5</v>
      </c>
      <c r="T66" s="42">
        <v>5</v>
      </c>
      <c r="U66" s="59">
        <v>4</v>
      </c>
      <c r="V66" s="22">
        <v>4.666666666666667</v>
      </c>
      <c r="W66" s="24">
        <v>5</v>
      </c>
      <c r="X66" s="62">
        <v>5</v>
      </c>
      <c r="Y66" s="43">
        <v>4.5</v>
      </c>
      <c r="Z66" s="1">
        <f t="shared" si="3"/>
        <v>4.9053030303030303</v>
      </c>
      <c r="AA66" s="3">
        <v>4.4348958333333339</v>
      </c>
      <c r="AB66" s="3">
        <f t="shared" si="1"/>
        <v>0.47040719696969635</v>
      </c>
      <c r="AC66" s="3">
        <f t="shared" si="2"/>
        <v>0.47040719696969635</v>
      </c>
      <c r="AD66" s="3">
        <f>'CBA Urbana'!AB66</f>
        <v>0.47040719696969635</v>
      </c>
    </row>
    <row r="67" spans="1:30" x14ac:dyDescent="0.25">
      <c r="A67" s="15">
        <v>57</v>
      </c>
      <c r="B67" s="16" t="s">
        <v>80</v>
      </c>
      <c r="C67" s="17" t="s">
        <v>93</v>
      </c>
      <c r="D67" s="27">
        <v>1</v>
      </c>
      <c r="E67" s="40">
        <v>1</v>
      </c>
      <c r="F67" s="41">
        <v>1</v>
      </c>
      <c r="G67" s="40">
        <v>1</v>
      </c>
      <c r="H67" s="59">
        <v>1.5</v>
      </c>
      <c r="I67" s="42">
        <v>1</v>
      </c>
      <c r="J67" s="62">
        <v>1</v>
      </c>
      <c r="K67" s="40">
        <v>1</v>
      </c>
      <c r="L67" s="59">
        <v>1</v>
      </c>
      <c r="M67" s="41">
        <v>1</v>
      </c>
      <c r="N67" s="40">
        <v>1</v>
      </c>
      <c r="O67" s="42">
        <v>1</v>
      </c>
      <c r="P67" s="41">
        <v>1</v>
      </c>
      <c r="Q67" s="40">
        <v>1</v>
      </c>
      <c r="R67" s="56">
        <v>1</v>
      </c>
      <c r="S67" s="42">
        <v>1</v>
      </c>
      <c r="T67" s="42">
        <v>1</v>
      </c>
      <c r="U67" s="59">
        <v>2.5</v>
      </c>
      <c r="V67" s="22">
        <v>1</v>
      </c>
      <c r="W67" s="24">
        <v>1</v>
      </c>
      <c r="X67" s="62">
        <v>1</v>
      </c>
      <c r="Y67" s="43">
        <v>1.6666666666666667</v>
      </c>
      <c r="Z67" s="1">
        <f t="shared" si="3"/>
        <v>1.1212121212121213</v>
      </c>
      <c r="AA67" s="3">
        <v>1.1446078431372551</v>
      </c>
      <c r="AB67" s="3">
        <f t="shared" si="1"/>
        <v>-2.3395721925133728E-2</v>
      </c>
      <c r="AC67" s="3">
        <f t="shared" si="2"/>
        <v>-2.3395721925133728E-2</v>
      </c>
      <c r="AD67" s="3">
        <f>'CBA Urbana'!AB67</f>
        <v>-2.3395721925133728E-2</v>
      </c>
    </row>
    <row r="68" spans="1:30" x14ac:dyDescent="0.25">
      <c r="A68" s="15">
        <v>58</v>
      </c>
      <c r="B68" s="16" t="s">
        <v>81</v>
      </c>
      <c r="C68" s="17" t="s">
        <v>108</v>
      </c>
      <c r="D68" s="27">
        <v>3.0625</v>
      </c>
      <c r="E68" s="40">
        <v>1.8333333333333333</v>
      </c>
      <c r="F68" s="41">
        <v>3.5</v>
      </c>
      <c r="G68" s="40">
        <v>3.6666666666666665</v>
      </c>
      <c r="H68" s="59">
        <v>3</v>
      </c>
      <c r="I68" s="42">
        <v>3.5</v>
      </c>
      <c r="J68" s="62">
        <v>2.5</v>
      </c>
      <c r="K68" s="40">
        <v>3.6666666666666665</v>
      </c>
      <c r="L68" s="59"/>
      <c r="M68" s="41"/>
      <c r="N68" s="40"/>
      <c r="O68" s="42">
        <v>3</v>
      </c>
      <c r="P68" s="41"/>
      <c r="Q68" s="40">
        <v>5</v>
      </c>
      <c r="R68" s="56"/>
      <c r="S68" s="42">
        <v>3</v>
      </c>
      <c r="T68" s="42"/>
      <c r="U68" s="59">
        <v>3</v>
      </c>
      <c r="V68" s="22">
        <v>3</v>
      </c>
      <c r="W68" s="24">
        <v>3.5</v>
      </c>
      <c r="X68" s="62">
        <v>5</v>
      </c>
      <c r="Y68" s="43">
        <v>3.3333333333333335</v>
      </c>
      <c r="Z68" s="1">
        <f t="shared" si="3"/>
        <v>3.3476562500000004</v>
      </c>
      <c r="AA68" s="3">
        <v>3.0898148148148148</v>
      </c>
      <c r="AB68" s="3">
        <f t="shared" si="1"/>
        <v>0.25784143518518565</v>
      </c>
      <c r="AC68" s="3">
        <f t="shared" si="2"/>
        <v>0.25784143518518565</v>
      </c>
      <c r="AD68" s="3">
        <f>'CBA Urbana'!AB68</f>
        <v>0.25784143518518565</v>
      </c>
    </row>
    <row r="69" spans="1:30" x14ac:dyDescent="0.25">
      <c r="A69" s="15">
        <v>59</v>
      </c>
      <c r="B69" s="16" t="s">
        <v>82</v>
      </c>
      <c r="C69" s="17" t="s">
        <v>109</v>
      </c>
      <c r="D69" s="27">
        <v>1.075</v>
      </c>
      <c r="E69" s="40">
        <v>1</v>
      </c>
      <c r="F69" s="41">
        <v>1</v>
      </c>
      <c r="G69" s="40">
        <v>1</v>
      </c>
      <c r="H69" s="59">
        <v>1</v>
      </c>
      <c r="I69" s="42">
        <v>1</v>
      </c>
      <c r="J69" s="62">
        <v>1.25</v>
      </c>
      <c r="K69" s="40">
        <v>1</v>
      </c>
      <c r="L69" s="59">
        <v>1</v>
      </c>
      <c r="M69" s="41">
        <v>1</v>
      </c>
      <c r="N69" s="40">
        <v>1</v>
      </c>
      <c r="O69" s="42">
        <v>1</v>
      </c>
      <c r="P69" s="41">
        <v>1</v>
      </c>
      <c r="Q69" s="40">
        <v>1</v>
      </c>
      <c r="R69" s="56">
        <v>1</v>
      </c>
      <c r="S69" s="42">
        <v>1</v>
      </c>
      <c r="T69" s="42">
        <v>1.125</v>
      </c>
      <c r="U69" s="59">
        <v>1</v>
      </c>
      <c r="V69" s="22">
        <v>1.1666666666666667</v>
      </c>
      <c r="W69" s="24">
        <v>1</v>
      </c>
      <c r="X69" s="62">
        <v>2</v>
      </c>
      <c r="Y69" s="43">
        <v>1</v>
      </c>
      <c r="Z69" s="1">
        <f t="shared" si="3"/>
        <v>1.0734848484848485</v>
      </c>
      <c r="AA69" s="3">
        <v>0.97916666666666663</v>
      </c>
      <c r="AB69" s="3">
        <f t="shared" si="1"/>
        <v>9.4318181818181857E-2</v>
      </c>
      <c r="AC69" s="3">
        <f t="shared" si="2"/>
        <v>9.4318181818181857E-2</v>
      </c>
      <c r="AD69" s="3">
        <f>'CBA Urbana'!AB69</f>
        <v>9.4318181818181857E-2</v>
      </c>
    </row>
    <row r="70" spans="1:30" x14ac:dyDescent="0.25">
      <c r="A70" s="15">
        <v>60</v>
      </c>
      <c r="B70" s="16" t="s">
        <v>83</v>
      </c>
      <c r="C70" s="17" t="s">
        <v>110</v>
      </c>
      <c r="D70" s="27">
        <v>2.1666666666666665</v>
      </c>
      <c r="E70" s="40"/>
      <c r="F70" s="41">
        <v>5</v>
      </c>
      <c r="G70" s="40">
        <v>3.8333333333333335</v>
      </c>
      <c r="H70" s="59">
        <v>5</v>
      </c>
      <c r="I70" s="42">
        <v>5</v>
      </c>
      <c r="J70" s="62">
        <v>5</v>
      </c>
      <c r="K70" s="40">
        <v>3.5</v>
      </c>
      <c r="L70" s="59">
        <v>2.5</v>
      </c>
      <c r="M70" s="41"/>
      <c r="N70" s="40">
        <v>5</v>
      </c>
      <c r="O70" s="42">
        <v>3</v>
      </c>
      <c r="P70" s="41">
        <v>5</v>
      </c>
      <c r="Q70" s="40">
        <v>4</v>
      </c>
      <c r="R70" s="56">
        <v>5</v>
      </c>
      <c r="S70" s="42">
        <v>2.5</v>
      </c>
      <c r="T70" s="42">
        <v>4.5</v>
      </c>
      <c r="U70" s="59">
        <v>3.75</v>
      </c>
      <c r="V70" s="22"/>
      <c r="W70" s="24">
        <v>5</v>
      </c>
      <c r="X70" s="62">
        <v>4</v>
      </c>
      <c r="Y70" s="43">
        <v>4.666666666666667</v>
      </c>
      <c r="Z70" s="1">
        <f t="shared" si="3"/>
        <v>4.1271929824561404</v>
      </c>
      <c r="AA70" s="3">
        <v>3.8839285714285721</v>
      </c>
      <c r="AB70" s="3">
        <f t="shared" si="1"/>
        <v>0.24326441102756835</v>
      </c>
      <c r="AC70" s="3">
        <f t="shared" si="2"/>
        <v>0.24326441102756835</v>
      </c>
      <c r="AD70" s="3">
        <f>'CBA Urbana'!AB70</f>
        <v>0.24326441102756835</v>
      </c>
    </row>
    <row r="71" spans="1:30" x14ac:dyDescent="0.25">
      <c r="A71" s="15">
        <v>61</v>
      </c>
      <c r="B71" s="16" t="s">
        <v>84</v>
      </c>
      <c r="C71" s="17" t="s">
        <v>110</v>
      </c>
      <c r="D71" s="27">
        <v>3.6666666666666665</v>
      </c>
      <c r="E71" s="40"/>
      <c r="F71" s="41">
        <v>7</v>
      </c>
      <c r="G71" s="40">
        <v>8</v>
      </c>
      <c r="H71" s="59">
        <v>7</v>
      </c>
      <c r="I71" s="42">
        <v>8</v>
      </c>
      <c r="J71" s="62">
        <v>7.5</v>
      </c>
      <c r="K71" s="40">
        <v>3.5</v>
      </c>
      <c r="L71" s="59">
        <v>7</v>
      </c>
      <c r="M71" s="41">
        <v>12</v>
      </c>
      <c r="N71" s="40"/>
      <c r="O71" s="42">
        <v>7.5</v>
      </c>
      <c r="P71" s="41">
        <v>7.5</v>
      </c>
      <c r="Q71" s="40"/>
      <c r="R71" s="56">
        <v>7</v>
      </c>
      <c r="S71" s="42">
        <v>6</v>
      </c>
      <c r="T71" s="42">
        <v>5.5</v>
      </c>
      <c r="U71" s="59">
        <v>6.5</v>
      </c>
      <c r="V71" s="22"/>
      <c r="W71" s="24"/>
      <c r="X71" s="62">
        <v>6</v>
      </c>
      <c r="Y71" s="43">
        <v>7.666666666666667</v>
      </c>
      <c r="Z71" s="1">
        <f t="shared" si="3"/>
        <v>6.901960784313725</v>
      </c>
      <c r="AA71" s="3">
        <v>6.9777777777777779</v>
      </c>
      <c r="AB71" s="3">
        <f t="shared" si="1"/>
        <v>-7.5816993464052906E-2</v>
      </c>
      <c r="AC71" s="3">
        <f t="shared" si="2"/>
        <v>-7.5816993464052906E-2</v>
      </c>
      <c r="AD71" s="3">
        <f>'CBA Urbana'!AB71</f>
        <v>-7.5816993464052906E-2</v>
      </c>
    </row>
    <row r="72" spans="1:30" x14ac:dyDescent="0.25">
      <c r="A72" s="15">
        <v>62</v>
      </c>
      <c r="B72" s="16" t="s">
        <v>85</v>
      </c>
      <c r="C72" s="17" t="s">
        <v>111</v>
      </c>
      <c r="D72" s="27">
        <v>16.611111111111111</v>
      </c>
      <c r="E72" s="40">
        <v>20</v>
      </c>
      <c r="F72" s="41">
        <v>18</v>
      </c>
      <c r="G72" s="40">
        <v>20</v>
      </c>
      <c r="H72" s="59"/>
      <c r="I72" s="42">
        <v>15</v>
      </c>
      <c r="J72" s="62">
        <v>18</v>
      </c>
      <c r="K72" s="40">
        <v>20</v>
      </c>
      <c r="L72" s="59">
        <v>30</v>
      </c>
      <c r="M72" s="41"/>
      <c r="N72" s="40">
        <v>19</v>
      </c>
      <c r="O72" s="42">
        <v>14</v>
      </c>
      <c r="P72" s="41">
        <v>25</v>
      </c>
      <c r="Q72" s="40">
        <v>17</v>
      </c>
      <c r="R72" s="56">
        <v>25</v>
      </c>
      <c r="S72" s="42">
        <v>20</v>
      </c>
      <c r="T72" s="42">
        <v>27</v>
      </c>
      <c r="U72" s="59"/>
      <c r="V72" s="22">
        <v>16.333333333333332</v>
      </c>
      <c r="W72" s="24"/>
      <c r="X72" s="62">
        <v>16.666666666666668</v>
      </c>
      <c r="Y72" s="43">
        <v>15</v>
      </c>
      <c r="Z72" s="1">
        <f t="shared" si="3"/>
        <v>19.589506172839506</v>
      </c>
      <c r="AA72" s="3">
        <v>19.880769230769229</v>
      </c>
      <c r="AB72" s="3">
        <f t="shared" si="1"/>
        <v>-0.29126305792972218</v>
      </c>
      <c r="AC72" s="3">
        <f t="shared" si="2"/>
        <v>-0.29126305792972218</v>
      </c>
      <c r="AD72" s="3">
        <f>'CBA Urbana'!AB72</f>
        <v>-0.29126305792972218</v>
      </c>
    </row>
    <row r="73" spans="1:30" x14ac:dyDescent="0.25">
      <c r="A73" s="15">
        <v>63</v>
      </c>
      <c r="B73" s="16" t="s">
        <v>86</v>
      </c>
      <c r="C73" s="17" t="s">
        <v>111</v>
      </c>
      <c r="D73" s="27">
        <v>22.277777777777775</v>
      </c>
      <c r="E73" s="40">
        <v>21.25</v>
      </c>
      <c r="F73" s="41">
        <v>19</v>
      </c>
      <c r="G73" s="40">
        <v>25</v>
      </c>
      <c r="H73" s="59">
        <v>17.5</v>
      </c>
      <c r="I73" s="42">
        <v>25</v>
      </c>
      <c r="J73" s="62">
        <v>20</v>
      </c>
      <c r="K73" s="40">
        <v>20</v>
      </c>
      <c r="L73" s="59">
        <v>35</v>
      </c>
      <c r="M73" s="41"/>
      <c r="N73" s="40">
        <v>26.5</v>
      </c>
      <c r="O73" s="42">
        <v>16</v>
      </c>
      <c r="P73" s="41">
        <v>25</v>
      </c>
      <c r="Q73" s="40">
        <v>25.5</v>
      </c>
      <c r="R73" s="56">
        <v>20</v>
      </c>
      <c r="S73" s="42">
        <v>25</v>
      </c>
      <c r="T73" s="42">
        <v>38</v>
      </c>
      <c r="U73" s="59">
        <v>25</v>
      </c>
      <c r="V73" s="22">
        <v>20.666666666666668</v>
      </c>
      <c r="W73" s="24"/>
      <c r="X73" s="62">
        <v>25</v>
      </c>
      <c r="Y73" s="43">
        <v>25</v>
      </c>
      <c r="Z73" s="1">
        <f t="shared" si="3"/>
        <v>23.834722222222222</v>
      </c>
      <c r="AA73" s="3">
        <v>23.862222222222222</v>
      </c>
      <c r="AB73" s="3">
        <f t="shared" si="1"/>
        <v>-2.7499999999999858E-2</v>
      </c>
      <c r="AC73" s="3">
        <f t="shared" si="2"/>
        <v>-2.7499999999999858E-2</v>
      </c>
      <c r="AD73" s="3">
        <f>'CBA Urbana'!AB73</f>
        <v>-2.7499999999999858E-2</v>
      </c>
    </row>
    <row r="74" spans="1:30" x14ac:dyDescent="0.25">
      <c r="A74" s="15">
        <v>64</v>
      </c>
      <c r="B74" s="16" t="s">
        <v>87</v>
      </c>
      <c r="C74" s="17" t="s">
        <v>95</v>
      </c>
      <c r="D74" s="27">
        <v>8.5</v>
      </c>
      <c r="E74" s="40">
        <v>7.5</v>
      </c>
      <c r="F74" s="41">
        <v>10</v>
      </c>
      <c r="G74" s="40"/>
      <c r="H74" s="59">
        <v>10</v>
      </c>
      <c r="I74" s="42">
        <v>12</v>
      </c>
      <c r="J74" s="62">
        <v>10</v>
      </c>
      <c r="K74" s="40">
        <v>8</v>
      </c>
      <c r="L74" s="59">
        <v>10</v>
      </c>
      <c r="M74" s="41"/>
      <c r="N74" s="40">
        <v>11</v>
      </c>
      <c r="O74" s="42">
        <v>8</v>
      </c>
      <c r="P74" s="41"/>
      <c r="Q74" s="40">
        <v>9</v>
      </c>
      <c r="R74" s="56">
        <v>8</v>
      </c>
      <c r="S74" s="42"/>
      <c r="T74" s="42">
        <v>46</v>
      </c>
      <c r="U74" s="59">
        <v>9</v>
      </c>
      <c r="V74" s="22">
        <v>8.6666666666666661</v>
      </c>
      <c r="W74" s="24"/>
      <c r="X74" s="62">
        <v>10</v>
      </c>
      <c r="Y74" s="43">
        <v>7</v>
      </c>
      <c r="Z74" s="1">
        <f t="shared" si="3"/>
        <v>11.333333333333332</v>
      </c>
      <c r="AA74" s="3">
        <v>11.384615384615385</v>
      </c>
      <c r="AB74" s="3">
        <f t="shared" si="1"/>
        <v>-5.1282051282052876E-2</v>
      </c>
      <c r="AC74" s="3">
        <f t="shared" si="2"/>
        <v>-5.1282051282052876E-2</v>
      </c>
      <c r="AD74" s="3">
        <f>'CBA Urbana'!AB74</f>
        <v>-5.1282051282052876E-2</v>
      </c>
    </row>
    <row r="75" spans="1:30" x14ac:dyDescent="0.25">
      <c r="A75" s="15">
        <v>65</v>
      </c>
      <c r="B75" s="16" t="s">
        <v>88</v>
      </c>
      <c r="C75" s="17" t="s">
        <v>95</v>
      </c>
      <c r="D75" s="27">
        <v>9</v>
      </c>
      <c r="E75" s="40">
        <v>3.75</v>
      </c>
      <c r="F75" s="41"/>
      <c r="G75" s="40"/>
      <c r="H75" s="59">
        <v>10</v>
      </c>
      <c r="I75" s="42"/>
      <c r="J75" s="62"/>
      <c r="K75" s="40"/>
      <c r="L75" s="59">
        <v>10</v>
      </c>
      <c r="M75" s="41"/>
      <c r="N75" s="40">
        <v>6</v>
      </c>
      <c r="O75" s="42">
        <v>10</v>
      </c>
      <c r="P75" s="41">
        <v>8</v>
      </c>
      <c r="Q75" s="40"/>
      <c r="R75" s="56">
        <v>6</v>
      </c>
      <c r="S75" s="42">
        <v>8</v>
      </c>
      <c r="T75" s="42">
        <v>9</v>
      </c>
      <c r="U75" s="59"/>
      <c r="V75" s="22"/>
      <c r="W75" s="24"/>
      <c r="X75" s="62">
        <v>9</v>
      </c>
      <c r="Y75" s="43"/>
      <c r="Z75" s="1">
        <f t="shared" ref="Z75:Z76" si="4">AVERAGE(D75:Y75)</f>
        <v>8.0681818181818183</v>
      </c>
      <c r="AA75" s="3">
        <v>8.5208333333333339</v>
      </c>
      <c r="AB75" s="3">
        <f t="shared" si="1"/>
        <v>-0.45265151515151558</v>
      </c>
      <c r="AC75" s="3">
        <f t="shared" si="2"/>
        <v>-0.45265151515151558</v>
      </c>
      <c r="AD75" s="3">
        <f>'CBA Urbana'!AB75</f>
        <v>-0.45265151515151558</v>
      </c>
    </row>
    <row r="76" spans="1:30" ht="15.75" thickBot="1" x14ac:dyDescent="0.3">
      <c r="A76" s="18">
        <v>66</v>
      </c>
      <c r="B76" s="19" t="s">
        <v>89</v>
      </c>
      <c r="C76" s="20" t="s">
        <v>91</v>
      </c>
      <c r="D76" s="44">
        <v>5.833333333333333</v>
      </c>
      <c r="E76" s="45">
        <v>3.25</v>
      </c>
      <c r="F76" s="46">
        <v>3</v>
      </c>
      <c r="G76" s="45"/>
      <c r="H76" s="60"/>
      <c r="I76" s="47"/>
      <c r="J76" s="63">
        <v>8</v>
      </c>
      <c r="K76" s="45">
        <v>6</v>
      </c>
      <c r="L76" s="60">
        <v>5</v>
      </c>
      <c r="M76" s="46"/>
      <c r="N76" s="45">
        <v>5.5</v>
      </c>
      <c r="O76" s="47">
        <v>5</v>
      </c>
      <c r="P76" s="46">
        <v>5</v>
      </c>
      <c r="Q76" s="45">
        <v>5.5</v>
      </c>
      <c r="R76" s="57">
        <v>5</v>
      </c>
      <c r="S76" s="47">
        <v>5</v>
      </c>
      <c r="T76" s="47">
        <v>7</v>
      </c>
      <c r="U76" s="60"/>
      <c r="V76" s="48">
        <v>7</v>
      </c>
      <c r="W76" s="49"/>
      <c r="X76" s="63">
        <v>6</v>
      </c>
      <c r="Y76" s="50"/>
      <c r="Z76" s="32">
        <f t="shared" si="4"/>
        <v>5.4722222222222223</v>
      </c>
      <c r="AA76" s="4">
        <v>5.5308641975308639</v>
      </c>
      <c r="AB76" s="4">
        <f t="shared" ref="AB76" si="5">Z76-AA76</f>
        <v>-5.864197530864157E-2</v>
      </c>
      <c r="AC76" s="4">
        <f t="shared" ref="AC76" si="6">Z76-AA76</f>
        <v>-5.864197530864157E-2</v>
      </c>
      <c r="AD76" s="4">
        <f>'CBA Urbana'!AB76</f>
        <v>-5.864197530864157E-2</v>
      </c>
    </row>
    <row r="77" spans="1:30" x14ac:dyDescent="0.25">
      <c r="B77" t="s">
        <v>140</v>
      </c>
    </row>
  </sheetData>
  <mergeCells count="16">
    <mergeCell ref="AD8:AD10"/>
    <mergeCell ref="AC8:AC10"/>
    <mergeCell ref="A8:B8"/>
    <mergeCell ref="A9:A10"/>
    <mergeCell ref="B9:B10"/>
    <mergeCell ref="A6:AB7"/>
    <mergeCell ref="Z8:Z10"/>
    <mergeCell ref="AA8:AA10"/>
    <mergeCell ref="AB8:AB10"/>
    <mergeCell ref="E8:F8"/>
    <mergeCell ref="G8:J8"/>
    <mergeCell ref="K8:M8"/>
    <mergeCell ref="N8:P8"/>
    <mergeCell ref="Q8:V8"/>
    <mergeCell ref="W8:X8"/>
    <mergeCell ref="C8:C9"/>
  </mergeCells>
  <conditionalFormatting sqref="AC11:AC76">
    <cfRule type="cellIs" dxfId="4" priority="2" operator="greaterThan">
      <formula>0.51</formula>
    </cfRule>
    <cfRule type="cellIs" dxfId="3" priority="3" operator="greaterThan">
      <formula>1</formula>
    </cfRule>
  </conditionalFormatting>
  <conditionalFormatting sqref="AD11:AD76">
    <cfRule type="cellIs" dxfId="2" priority="1" operator="lessThan">
      <formula>-0.51</formula>
    </cfRule>
  </conditionalFormatting>
  <pageMargins left="0.43307086614173229" right="0.23622047244094491" top="0.55118110236220474" bottom="0.15748031496062992" header="0.31496062992125984" footer="0.31496062992125984"/>
  <pageSetup paperSize="345" scale="47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D71"/>
  <sheetViews>
    <sheetView tabSelected="1" zoomScale="80" zoomScaleNormal="80" workbookViewId="0">
      <selection activeCell="P2" sqref="P2"/>
    </sheetView>
  </sheetViews>
  <sheetFormatPr baseColWidth="10" defaultRowHeight="15" x14ac:dyDescent="0.25"/>
  <cols>
    <col min="1" max="1" width="4.28515625" bestFit="1" customWidth="1"/>
    <col min="2" max="2" width="27" bestFit="1" customWidth="1"/>
    <col min="3" max="3" width="15" bestFit="1" customWidth="1"/>
    <col min="4" max="4" width="11.42578125" bestFit="1" customWidth="1"/>
    <col min="5" max="6" width="11.5703125" bestFit="1" customWidth="1"/>
    <col min="7" max="7" width="10.28515625" bestFit="1" customWidth="1"/>
    <col min="8" max="8" width="10.7109375" bestFit="1" customWidth="1"/>
    <col min="9" max="10" width="8.85546875" customWidth="1"/>
    <col min="11" max="11" width="8.85546875" bestFit="1" customWidth="1"/>
    <col min="12" max="12" width="8.85546875" customWidth="1"/>
    <col min="13" max="13" width="9.85546875" bestFit="1" customWidth="1"/>
    <col min="14" max="14" width="14.140625" bestFit="1" customWidth="1"/>
    <col min="15" max="15" width="9.140625" bestFit="1" customWidth="1"/>
    <col min="16" max="16" width="12.7109375" bestFit="1" customWidth="1"/>
    <col min="17" max="17" width="14.42578125" bestFit="1" customWidth="1"/>
    <col min="18" max="18" width="10.28515625" bestFit="1" customWidth="1"/>
    <col min="19" max="19" width="10.5703125" bestFit="1" customWidth="1"/>
    <col min="20" max="20" width="8.85546875" customWidth="1"/>
    <col min="21" max="21" width="13.5703125" bestFit="1" customWidth="1"/>
    <col min="22" max="22" width="11.42578125" bestFit="1" customWidth="1"/>
    <col min="23" max="23" width="15.28515625" customWidth="1"/>
    <col min="24" max="24" width="8.85546875" customWidth="1"/>
    <col min="25" max="25" width="10.140625" bestFit="1" customWidth="1"/>
    <col min="26" max="26" width="10.28515625" customWidth="1"/>
    <col min="27" max="27" width="11.5703125" bestFit="1" customWidth="1"/>
    <col min="28" max="28" width="12" customWidth="1"/>
    <col min="29" max="30" width="7.85546875" hidden="1" customWidth="1"/>
  </cols>
  <sheetData>
    <row r="5" spans="1:30" ht="15.75" thickBot="1" x14ac:dyDescent="0.3"/>
    <row r="6" spans="1:30" ht="15" customHeight="1" x14ac:dyDescent="0.25">
      <c r="A6" s="66" t="s">
        <v>144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8"/>
    </row>
    <row r="7" spans="1:30" ht="15.75" customHeight="1" thickBot="1" x14ac:dyDescent="0.3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1"/>
    </row>
    <row r="8" spans="1:30" ht="21.75" customHeight="1" thickBot="1" x14ac:dyDescent="0.3">
      <c r="A8" s="85" t="s">
        <v>0</v>
      </c>
      <c r="B8" s="86"/>
      <c r="C8" s="83" t="s">
        <v>2</v>
      </c>
      <c r="D8" s="8" t="s">
        <v>112</v>
      </c>
      <c r="E8" s="78" t="s">
        <v>113</v>
      </c>
      <c r="F8" s="79"/>
      <c r="G8" s="80" t="s">
        <v>114</v>
      </c>
      <c r="H8" s="81"/>
      <c r="I8" s="81"/>
      <c r="J8" s="82"/>
      <c r="K8" s="80" t="s">
        <v>115</v>
      </c>
      <c r="L8" s="81"/>
      <c r="M8" s="82"/>
      <c r="N8" s="80" t="s">
        <v>116</v>
      </c>
      <c r="O8" s="81"/>
      <c r="P8" s="82"/>
      <c r="Q8" s="80" t="s">
        <v>117</v>
      </c>
      <c r="R8" s="81"/>
      <c r="S8" s="81"/>
      <c r="T8" s="81"/>
      <c r="U8" s="81"/>
      <c r="V8" s="82"/>
      <c r="W8" s="80" t="s">
        <v>118</v>
      </c>
      <c r="X8" s="82"/>
      <c r="Y8" s="11" t="s">
        <v>119</v>
      </c>
      <c r="Z8" s="72" t="s">
        <v>139</v>
      </c>
      <c r="AA8" s="72" t="s">
        <v>137</v>
      </c>
      <c r="AB8" s="75" t="s">
        <v>138</v>
      </c>
      <c r="AC8" s="75" t="s">
        <v>141</v>
      </c>
      <c r="AD8" s="75" t="s">
        <v>141</v>
      </c>
    </row>
    <row r="9" spans="1:30" ht="15.75" customHeight="1" thickBot="1" x14ac:dyDescent="0.3">
      <c r="A9" s="87" t="s">
        <v>25</v>
      </c>
      <c r="B9" s="83" t="s">
        <v>1</v>
      </c>
      <c r="C9" s="84"/>
      <c r="D9" s="6" t="s">
        <v>133</v>
      </c>
      <c r="E9" s="7" t="s">
        <v>3</v>
      </c>
      <c r="F9" s="8" t="s">
        <v>4</v>
      </c>
      <c r="G9" s="7" t="s">
        <v>7</v>
      </c>
      <c r="H9" s="6" t="s">
        <v>6</v>
      </c>
      <c r="I9" s="6" t="s">
        <v>10</v>
      </c>
      <c r="J9" s="9" t="s">
        <v>23</v>
      </c>
      <c r="K9" s="6" t="s">
        <v>11</v>
      </c>
      <c r="L9" s="6" t="s">
        <v>12</v>
      </c>
      <c r="M9" s="9" t="s">
        <v>19</v>
      </c>
      <c r="N9" s="6" t="s">
        <v>5</v>
      </c>
      <c r="O9" s="6" t="s">
        <v>8</v>
      </c>
      <c r="P9" s="9" t="s">
        <v>17</v>
      </c>
      <c r="Q9" s="6" t="s">
        <v>14</v>
      </c>
      <c r="R9" s="6" t="s">
        <v>16</v>
      </c>
      <c r="S9" s="7" t="s">
        <v>18</v>
      </c>
      <c r="T9" s="6" t="s">
        <v>20</v>
      </c>
      <c r="U9" s="6" t="s">
        <v>21</v>
      </c>
      <c r="V9" s="9" t="s">
        <v>22</v>
      </c>
      <c r="W9" s="6" t="s">
        <v>9</v>
      </c>
      <c r="X9" s="9" t="s">
        <v>15</v>
      </c>
      <c r="Y9" s="10" t="s">
        <v>13</v>
      </c>
      <c r="Z9" s="73"/>
      <c r="AA9" s="73"/>
      <c r="AB9" s="76"/>
      <c r="AC9" s="76"/>
      <c r="AD9" s="76"/>
    </row>
    <row r="10" spans="1:30" ht="15.75" thickBot="1" x14ac:dyDescent="0.3">
      <c r="A10" s="88"/>
      <c r="B10" s="84"/>
      <c r="C10" s="25" t="s">
        <v>24</v>
      </c>
      <c r="D10" s="5">
        <v>1</v>
      </c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34">
        <v>11</v>
      </c>
      <c r="O10" s="5">
        <v>12</v>
      </c>
      <c r="P10" s="5">
        <v>13</v>
      </c>
      <c r="Q10" s="5">
        <v>14</v>
      </c>
      <c r="R10" s="5">
        <v>15</v>
      </c>
      <c r="S10" s="5">
        <v>16</v>
      </c>
      <c r="T10" s="5">
        <v>17</v>
      </c>
      <c r="U10" s="34">
        <v>18</v>
      </c>
      <c r="V10" s="5">
        <v>19</v>
      </c>
      <c r="W10" s="5">
        <v>20</v>
      </c>
      <c r="X10" s="5">
        <v>21</v>
      </c>
      <c r="Y10" s="5">
        <v>22</v>
      </c>
      <c r="Z10" s="74"/>
      <c r="AA10" s="74"/>
      <c r="AB10" s="77"/>
      <c r="AC10" s="76"/>
      <c r="AD10" s="76"/>
    </row>
    <row r="11" spans="1:30" x14ac:dyDescent="0.25">
      <c r="A11" s="12">
        <v>1</v>
      </c>
      <c r="B11" s="13" t="s">
        <v>27</v>
      </c>
      <c r="C11" s="14" t="s">
        <v>91</v>
      </c>
      <c r="D11" s="26">
        <v>10.733333333333334</v>
      </c>
      <c r="E11" s="36">
        <v>23</v>
      </c>
      <c r="F11" s="37">
        <v>12.666666666666666</v>
      </c>
      <c r="G11" s="36"/>
      <c r="H11" s="58">
        <v>12</v>
      </c>
      <c r="I11" s="38">
        <v>12</v>
      </c>
      <c r="J11" s="61">
        <v>13</v>
      </c>
      <c r="K11" s="36">
        <v>10</v>
      </c>
      <c r="L11" s="58">
        <v>13</v>
      </c>
      <c r="M11" s="37">
        <v>15</v>
      </c>
      <c r="N11" s="53">
        <v>12.5</v>
      </c>
      <c r="O11" s="38"/>
      <c r="P11" s="37">
        <v>12</v>
      </c>
      <c r="Q11" s="36"/>
      <c r="R11" s="58"/>
      <c r="S11" s="38"/>
      <c r="T11" s="38">
        <v>14</v>
      </c>
      <c r="U11" s="33">
        <f>([1]VACIADO!$H$74)</f>
        <v>15</v>
      </c>
      <c r="V11" s="21">
        <v>7.666666666666667</v>
      </c>
      <c r="W11" s="23"/>
      <c r="X11" s="58"/>
      <c r="Y11" s="30">
        <v>5</v>
      </c>
      <c r="Z11" s="2">
        <f>AVERAGE(D11:Y11)</f>
        <v>12.504444444444443</v>
      </c>
      <c r="AA11" s="2">
        <v>13.836363636363636</v>
      </c>
      <c r="AB11" s="2">
        <f>Z11-AA11</f>
        <v>-1.3319191919191926</v>
      </c>
      <c r="AC11" s="2">
        <f>Z11-AA11</f>
        <v>-1.3319191919191926</v>
      </c>
      <c r="AD11" s="2">
        <f>'CBA Rural'!AB11</f>
        <v>-1.3319191919191926</v>
      </c>
    </row>
    <row r="12" spans="1:30" x14ac:dyDescent="0.25">
      <c r="A12" s="15">
        <v>2</v>
      </c>
      <c r="B12" s="16" t="s">
        <v>28</v>
      </c>
      <c r="C12" s="17" t="s">
        <v>93</v>
      </c>
      <c r="D12" s="27">
        <v>22.6</v>
      </c>
      <c r="E12" s="40">
        <v>22</v>
      </c>
      <c r="F12" s="41">
        <v>14.333333333333334</v>
      </c>
      <c r="G12" s="40">
        <v>25</v>
      </c>
      <c r="H12" s="59">
        <v>24</v>
      </c>
      <c r="I12" s="42"/>
      <c r="J12" s="62">
        <v>12</v>
      </c>
      <c r="K12" s="40">
        <v>20</v>
      </c>
      <c r="L12" s="59">
        <v>20</v>
      </c>
      <c r="M12" s="41">
        <v>12</v>
      </c>
      <c r="N12" s="33">
        <v>15</v>
      </c>
      <c r="O12" s="42">
        <v>26.5</v>
      </c>
      <c r="P12" s="54">
        <v>16</v>
      </c>
      <c r="Q12" s="40">
        <v>26</v>
      </c>
      <c r="R12" s="59"/>
      <c r="S12" s="42">
        <v>25</v>
      </c>
      <c r="T12" s="42">
        <v>17</v>
      </c>
      <c r="U12" s="33">
        <f>([1]VACIADO!$H$76)</f>
        <v>23.5</v>
      </c>
      <c r="V12" s="22">
        <v>23.666666666666668</v>
      </c>
      <c r="W12" s="24">
        <v>20</v>
      </c>
      <c r="X12" s="59"/>
      <c r="Y12" s="31">
        <v>11.666666666666666</v>
      </c>
      <c r="Z12" s="28">
        <f>AVERAGE(D12:Y12)</f>
        <v>19.803508771929828</v>
      </c>
      <c r="AA12" s="3">
        <v>19.890625</v>
      </c>
      <c r="AB12" s="3">
        <f t="shared" ref="AB12:AB66" si="0">Z12-AA12</f>
        <v>-8.7116228070172497E-2</v>
      </c>
      <c r="AC12" s="3">
        <f t="shared" ref="AC12:AC70" si="1">Z12-AA12</f>
        <v>-8.7116228070172497E-2</v>
      </c>
      <c r="AD12" s="3">
        <f>'CBA Rural'!AB12</f>
        <v>-8.7116228070172497E-2</v>
      </c>
    </row>
    <row r="13" spans="1:30" x14ac:dyDescent="0.25">
      <c r="A13" s="15">
        <v>3</v>
      </c>
      <c r="B13" s="16" t="s">
        <v>120</v>
      </c>
      <c r="C13" s="17" t="s">
        <v>103</v>
      </c>
      <c r="D13" s="27">
        <v>7.3055555555555545</v>
      </c>
      <c r="E13" s="40">
        <v>12.166666666666666</v>
      </c>
      <c r="F13" s="41"/>
      <c r="G13" s="40"/>
      <c r="H13" s="59">
        <v>7</v>
      </c>
      <c r="I13" s="42"/>
      <c r="J13" s="62">
        <v>6</v>
      </c>
      <c r="K13" s="40">
        <v>6</v>
      </c>
      <c r="L13" s="59">
        <v>15</v>
      </c>
      <c r="M13" s="41">
        <v>10.5</v>
      </c>
      <c r="N13" s="33">
        <v>6.5</v>
      </c>
      <c r="O13" s="42">
        <v>5</v>
      </c>
      <c r="P13" s="41">
        <v>7</v>
      </c>
      <c r="Q13" s="40">
        <v>6.5</v>
      </c>
      <c r="R13" s="59">
        <v>7</v>
      </c>
      <c r="S13" s="42"/>
      <c r="T13" s="42"/>
      <c r="U13" s="33">
        <f>([1]VACIADO!$H$277)</f>
        <v>4.5</v>
      </c>
      <c r="V13" s="22"/>
      <c r="W13" s="24"/>
      <c r="X13" s="59"/>
      <c r="Y13" s="31"/>
      <c r="Z13" s="28">
        <f t="shared" ref="Z13:Z66" si="2">AVERAGE(D13:Y13)</f>
        <v>7.7286324786324787</v>
      </c>
      <c r="AA13" s="3">
        <v>7.916666666666667</v>
      </c>
      <c r="AB13" s="3">
        <f t="shared" si="0"/>
        <v>-0.18803418803418825</v>
      </c>
      <c r="AC13" s="3">
        <f t="shared" si="1"/>
        <v>-0.18803418803418825</v>
      </c>
      <c r="AD13" s="3">
        <f>'CBA Rural'!AB13</f>
        <v>-0.18803418803418825</v>
      </c>
    </row>
    <row r="14" spans="1:30" x14ac:dyDescent="0.25">
      <c r="A14" s="15">
        <v>4</v>
      </c>
      <c r="B14" s="16" t="s">
        <v>30</v>
      </c>
      <c r="C14" s="17" t="s">
        <v>93</v>
      </c>
      <c r="D14" s="27">
        <v>16.233333333333334</v>
      </c>
      <c r="E14" s="40"/>
      <c r="F14" s="41"/>
      <c r="G14" s="40"/>
      <c r="H14" s="59"/>
      <c r="I14" s="42">
        <v>15</v>
      </c>
      <c r="J14" s="62"/>
      <c r="K14" s="40"/>
      <c r="L14" s="59">
        <v>15</v>
      </c>
      <c r="M14" s="41">
        <v>8</v>
      </c>
      <c r="N14" s="33">
        <v>16.5</v>
      </c>
      <c r="O14" s="42"/>
      <c r="P14" s="41">
        <v>14.333333333333334</v>
      </c>
      <c r="Q14" s="40">
        <v>15.5</v>
      </c>
      <c r="R14" s="59"/>
      <c r="S14" s="42"/>
      <c r="T14" s="42">
        <v>15</v>
      </c>
      <c r="U14" s="33"/>
      <c r="V14" s="22"/>
      <c r="W14" s="24"/>
      <c r="X14" s="59"/>
      <c r="Y14" s="31"/>
      <c r="Z14" s="28">
        <f t="shared" si="2"/>
        <v>14.445833333333333</v>
      </c>
      <c r="AA14" s="3">
        <v>14.875</v>
      </c>
      <c r="AB14" s="3">
        <f t="shared" si="0"/>
        <v>-0.42916666666666714</v>
      </c>
      <c r="AC14" s="3">
        <f t="shared" si="1"/>
        <v>-0.42916666666666714</v>
      </c>
      <c r="AD14" s="3">
        <f>'CBA Rural'!AB14</f>
        <v>-0.42916666666666714</v>
      </c>
    </row>
    <row r="15" spans="1:30" x14ac:dyDescent="0.25">
      <c r="A15" s="15">
        <v>5</v>
      </c>
      <c r="B15" s="16" t="s">
        <v>31</v>
      </c>
      <c r="C15" s="17" t="s">
        <v>93</v>
      </c>
      <c r="D15" s="27">
        <v>15.5</v>
      </c>
      <c r="E15" s="40">
        <v>14.625</v>
      </c>
      <c r="F15" s="41"/>
      <c r="G15" s="40"/>
      <c r="H15" s="59">
        <v>14.5</v>
      </c>
      <c r="I15" s="42"/>
      <c r="J15" s="62"/>
      <c r="K15" s="54"/>
      <c r="L15" s="59">
        <v>16</v>
      </c>
      <c r="M15" s="41">
        <v>15</v>
      </c>
      <c r="N15" s="33">
        <v>16</v>
      </c>
      <c r="O15" s="42">
        <v>14</v>
      </c>
      <c r="P15" s="41"/>
      <c r="Q15" s="40">
        <v>15.5</v>
      </c>
      <c r="R15" s="59"/>
      <c r="S15" s="42">
        <v>17</v>
      </c>
      <c r="T15" s="42">
        <v>16</v>
      </c>
      <c r="U15" s="33"/>
      <c r="V15" s="22">
        <v>14.333333333333334</v>
      </c>
      <c r="W15" s="24">
        <v>16</v>
      </c>
      <c r="X15" s="59">
        <v>17</v>
      </c>
      <c r="Y15" s="31"/>
      <c r="Z15" s="28">
        <f t="shared" si="2"/>
        <v>15.496794871794872</v>
      </c>
      <c r="AA15" s="3">
        <v>15.071969696969699</v>
      </c>
      <c r="AB15" s="3">
        <f t="shared" si="0"/>
        <v>0.42482517482517324</v>
      </c>
      <c r="AC15" s="3">
        <f t="shared" si="1"/>
        <v>0.42482517482517324</v>
      </c>
      <c r="AD15" s="3">
        <f>'CBA Rural'!AB15</f>
        <v>0.42482517482517324</v>
      </c>
    </row>
    <row r="16" spans="1:30" x14ac:dyDescent="0.25">
      <c r="A16" s="15">
        <v>6</v>
      </c>
      <c r="B16" s="16" t="s">
        <v>33</v>
      </c>
      <c r="C16" s="17" t="s">
        <v>93</v>
      </c>
      <c r="D16" s="27">
        <v>33.733333333333334</v>
      </c>
      <c r="E16" s="40">
        <v>32.25</v>
      </c>
      <c r="F16" s="41">
        <v>32.5</v>
      </c>
      <c r="G16" s="40">
        <v>40</v>
      </c>
      <c r="H16" s="59">
        <v>26.5</v>
      </c>
      <c r="I16" s="42"/>
      <c r="J16" s="62">
        <v>25</v>
      </c>
      <c r="K16" s="40">
        <v>30</v>
      </c>
      <c r="L16" s="59">
        <v>35</v>
      </c>
      <c r="M16" s="41">
        <v>30</v>
      </c>
      <c r="N16" s="42">
        <v>32.5</v>
      </c>
      <c r="O16" s="42">
        <v>27.5</v>
      </c>
      <c r="P16" s="41">
        <v>32</v>
      </c>
      <c r="Q16" s="40">
        <v>34.25</v>
      </c>
      <c r="R16" s="59">
        <v>32</v>
      </c>
      <c r="S16" s="42">
        <v>30</v>
      </c>
      <c r="T16" s="42">
        <v>35.5</v>
      </c>
      <c r="U16" s="33">
        <f>([1]VACIADO!$H$193)</f>
        <v>29</v>
      </c>
      <c r="V16" s="22">
        <v>32.666666666666664</v>
      </c>
      <c r="W16" s="24">
        <v>30</v>
      </c>
      <c r="X16" s="59">
        <v>36</v>
      </c>
      <c r="Y16" s="31">
        <v>37</v>
      </c>
      <c r="Z16" s="28">
        <f t="shared" si="2"/>
        <v>32.066666666666663</v>
      </c>
      <c r="AA16" s="3">
        <v>32.484375</v>
      </c>
      <c r="AB16" s="3">
        <f t="shared" si="0"/>
        <v>-0.41770833333333712</v>
      </c>
      <c r="AC16" s="3">
        <f t="shared" si="1"/>
        <v>-0.41770833333333712</v>
      </c>
      <c r="AD16" s="3">
        <f>'CBA Rural'!AB16</f>
        <v>-0.41770833333333712</v>
      </c>
    </row>
    <row r="17" spans="1:30" x14ac:dyDescent="0.25">
      <c r="A17" s="15">
        <v>7</v>
      </c>
      <c r="B17" s="16" t="s">
        <v>34</v>
      </c>
      <c r="C17" s="17" t="s">
        <v>93</v>
      </c>
      <c r="D17" s="27">
        <v>24.722222222222225</v>
      </c>
      <c r="E17" s="40">
        <v>25.75</v>
      </c>
      <c r="F17" s="41">
        <v>22</v>
      </c>
      <c r="G17" s="40">
        <v>20</v>
      </c>
      <c r="H17" s="59">
        <v>21</v>
      </c>
      <c r="I17" s="42"/>
      <c r="J17" s="62">
        <v>25</v>
      </c>
      <c r="K17" s="40">
        <v>20</v>
      </c>
      <c r="L17" s="59">
        <v>20</v>
      </c>
      <c r="M17" s="41">
        <v>18.333333333333332</v>
      </c>
      <c r="N17" s="52">
        <v>22.5</v>
      </c>
      <c r="O17" s="42">
        <v>18</v>
      </c>
      <c r="P17" s="41">
        <v>25</v>
      </c>
      <c r="Q17" s="40">
        <v>25.75</v>
      </c>
      <c r="R17" s="59">
        <v>22</v>
      </c>
      <c r="S17" s="42">
        <v>25</v>
      </c>
      <c r="T17" s="42">
        <v>25</v>
      </c>
      <c r="U17" s="33">
        <f>([1]VACIADO!$H$194)</f>
        <v>20.666666666666668</v>
      </c>
      <c r="V17" s="22">
        <v>20</v>
      </c>
      <c r="W17" s="24">
        <v>20</v>
      </c>
      <c r="X17" s="59">
        <v>25.333333333333332</v>
      </c>
      <c r="Y17" s="31">
        <v>21.5</v>
      </c>
      <c r="Z17" s="28">
        <f t="shared" si="2"/>
        <v>22.264550264550262</v>
      </c>
      <c r="AA17" s="3">
        <v>21.8828125</v>
      </c>
      <c r="AB17" s="3">
        <f t="shared" si="0"/>
        <v>0.38173776455026243</v>
      </c>
      <c r="AC17" s="3">
        <f t="shared" si="1"/>
        <v>0.38173776455026243</v>
      </c>
      <c r="AD17" s="3">
        <f>'CBA Rural'!AB17</f>
        <v>0.38173776455026243</v>
      </c>
    </row>
    <row r="18" spans="1:30" x14ac:dyDescent="0.25">
      <c r="A18" s="15">
        <v>8</v>
      </c>
      <c r="B18" s="16" t="s">
        <v>36</v>
      </c>
      <c r="C18" s="17" t="s">
        <v>95</v>
      </c>
      <c r="D18" s="27">
        <v>0.95833333333333337</v>
      </c>
      <c r="E18" s="40">
        <v>0.67500000000000004</v>
      </c>
      <c r="F18" s="41">
        <v>0.75</v>
      </c>
      <c r="G18" s="40"/>
      <c r="H18" s="59">
        <v>1.5</v>
      </c>
      <c r="I18" s="42">
        <v>0.75</v>
      </c>
      <c r="J18" s="62"/>
      <c r="K18" s="40">
        <v>0.5</v>
      </c>
      <c r="L18" s="59"/>
      <c r="M18" s="41">
        <v>0.7</v>
      </c>
      <c r="N18" s="33">
        <v>1.25</v>
      </c>
      <c r="O18" s="42">
        <v>1</v>
      </c>
      <c r="P18" s="41">
        <v>0.6</v>
      </c>
      <c r="Q18" s="40">
        <v>0.6</v>
      </c>
      <c r="R18" s="59"/>
      <c r="S18" s="42">
        <v>0.5</v>
      </c>
      <c r="T18" s="42">
        <v>0.65</v>
      </c>
      <c r="U18" s="33">
        <f>([1]VACIADO!$H$234)</f>
        <v>1.1000000000000001</v>
      </c>
      <c r="V18" s="22">
        <v>0.6</v>
      </c>
      <c r="W18" s="24">
        <v>0.8</v>
      </c>
      <c r="X18" s="59"/>
      <c r="Y18" s="31">
        <v>0.6</v>
      </c>
      <c r="Z18" s="28">
        <f t="shared" si="2"/>
        <v>0.79607843137254886</v>
      </c>
      <c r="AA18" s="3">
        <v>0.81768518518518529</v>
      </c>
      <c r="AB18" s="3">
        <f t="shared" si="0"/>
        <v>-2.1606753812636437E-2</v>
      </c>
      <c r="AC18" s="3">
        <f t="shared" si="1"/>
        <v>-2.1606753812636437E-2</v>
      </c>
      <c r="AD18" s="3">
        <f>'CBA Rural'!AB18</f>
        <v>-2.1606753812636437E-2</v>
      </c>
    </row>
    <row r="19" spans="1:30" x14ac:dyDescent="0.25">
      <c r="A19" s="15">
        <v>9</v>
      </c>
      <c r="B19" s="16" t="s">
        <v>38</v>
      </c>
      <c r="C19" s="17" t="s">
        <v>95</v>
      </c>
      <c r="D19" s="27">
        <v>2.5625</v>
      </c>
      <c r="E19" s="40">
        <v>1.5</v>
      </c>
      <c r="F19" s="41">
        <v>1.25</v>
      </c>
      <c r="G19" s="40"/>
      <c r="H19" s="59"/>
      <c r="I19" s="42"/>
      <c r="J19" s="62"/>
      <c r="K19" s="40">
        <v>1</v>
      </c>
      <c r="L19" s="59"/>
      <c r="M19" s="41"/>
      <c r="N19" s="33">
        <v>4.125</v>
      </c>
      <c r="O19" s="42">
        <v>2.5</v>
      </c>
      <c r="P19" s="41">
        <v>2</v>
      </c>
      <c r="Q19" s="40">
        <v>1.125</v>
      </c>
      <c r="R19" s="59"/>
      <c r="S19" s="42">
        <v>1</v>
      </c>
      <c r="T19" s="42"/>
      <c r="U19" s="33">
        <f>([1]VACIADO!$H$236)</f>
        <v>2.5</v>
      </c>
      <c r="V19" s="22">
        <v>2</v>
      </c>
      <c r="W19" s="24">
        <v>2</v>
      </c>
      <c r="X19" s="59"/>
      <c r="Y19" s="31"/>
      <c r="Z19" s="28">
        <f t="shared" si="2"/>
        <v>1.9635416666666667</v>
      </c>
      <c r="AA19" s="3">
        <v>2.0699999999999998</v>
      </c>
      <c r="AB19" s="3">
        <f t="shared" si="0"/>
        <v>-0.1064583333333331</v>
      </c>
      <c r="AC19" s="3">
        <f t="shared" si="1"/>
        <v>-0.1064583333333331</v>
      </c>
      <c r="AD19" s="3">
        <f>'CBA Rural'!AB19</f>
        <v>-0.1064583333333331</v>
      </c>
    </row>
    <row r="20" spans="1:30" x14ac:dyDescent="0.25">
      <c r="A20" s="15">
        <v>10</v>
      </c>
      <c r="B20" s="16" t="s">
        <v>121</v>
      </c>
      <c r="C20" s="17" t="s">
        <v>93</v>
      </c>
      <c r="D20" s="27">
        <v>22.83333333333335</v>
      </c>
      <c r="E20" s="24">
        <v>28</v>
      </c>
      <c r="F20" s="41"/>
      <c r="G20" s="40"/>
      <c r="H20" s="59">
        <v>22</v>
      </c>
      <c r="I20" s="42"/>
      <c r="J20" s="62">
        <v>19</v>
      </c>
      <c r="K20" s="40">
        <v>20</v>
      </c>
      <c r="L20" s="59">
        <v>15</v>
      </c>
      <c r="M20" s="41">
        <v>28</v>
      </c>
      <c r="N20" s="33"/>
      <c r="O20" s="42">
        <v>19</v>
      </c>
      <c r="P20" s="41">
        <v>21</v>
      </c>
      <c r="Q20" s="40">
        <v>25</v>
      </c>
      <c r="R20" s="59"/>
      <c r="S20" s="42"/>
      <c r="T20" s="42">
        <v>22</v>
      </c>
      <c r="U20" s="33">
        <f>([1]VACIADO!$H$224)</f>
        <v>35</v>
      </c>
      <c r="V20" s="22">
        <v>21</v>
      </c>
      <c r="W20" s="24">
        <v>20</v>
      </c>
      <c r="X20" s="59">
        <v>25</v>
      </c>
      <c r="Y20" s="31">
        <v>20</v>
      </c>
      <c r="Z20" s="28">
        <f t="shared" si="2"/>
        <v>22.677083333333336</v>
      </c>
      <c r="AA20" s="3">
        <v>23.653846153846153</v>
      </c>
      <c r="AB20" s="3">
        <f t="shared" si="0"/>
        <v>-0.9767628205128176</v>
      </c>
      <c r="AC20" s="3">
        <f t="shared" si="1"/>
        <v>-0.9767628205128176</v>
      </c>
      <c r="AD20" s="3">
        <f>'CBA Rural'!AB20</f>
        <v>-0.9767628205128176</v>
      </c>
    </row>
    <row r="21" spans="1:30" x14ac:dyDescent="0.25">
      <c r="A21" s="15">
        <v>11</v>
      </c>
      <c r="B21" s="16" t="s">
        <v>39</v>
      </c>
      <c r="C21" s="17" t="s">
        <v>101</v>
      </c>
      <c r="D21" s="27">
        <v>16.466666666666669</v>
      </c>
      <c r="E21" s="40">
        <v>19.333333333333332</v>
      </c>
      <c r="F21" s="41">
        <v>18</v>
      </c>
      <c r="G21" s="40">
        <v>18</v>
      </c>
      <c r="H21" s="59">
        <v>18</v>
      </c>
      <c r="I21" s="42">
        <v>18</v>
      </c>
      <c r="J21" s="62">
        <v>18</v>
      </c>
      <c r="K21" s="40">
        <v>15</v>
      </c>
      <c r="L21" s="59">
        <v>15</v>
      </c>
      <c r="M21" s="41">
        <v>14.5</v>
      </c>
      <c r="N21" s="33">
        <v>17.5</v>
      </c>
      <c r="O21" s="42">
        <v>13.5</v>
      </c>
      <c r="P21" s="41">
        <v>18</v>
      </c>
      <c r="Q21" s="40">
        <v>16.5</v>
      </c>
      <c r="R21" s="59">
        <v>18</v>
      </c>
      <c r="S21" s="42">
        <v>15</v>
      </c>
      <c r="T21" s="42">
        <v>12</v>
      </c>
      <c r="U21" s="33">
        <f>([1]VACIADO!$H$281)</f>
        <v>15</v>
      </c>
      <c r="V21" s="22">
        <v>12</v>
      </c>
      <c r="W21" s="24">
        <v>20</v>
      </c>
      <c r="X21" s="59">
        <v>18</v>
      </c>
      <c r="Y21" s="31">
        <v>16</v>
      </c>
      <c r="Z21" s="28">
        <f t="shared" si="2"/>
        <v>16.445454545454545</v>
      </c>
      <c r="AA21" s="3">
        <v>16.308823529411764</v>
      </c>
      <c r="AB21" s="3">
        <f t="shared" si="0"/>
        <v>0.13663101604278083</v>
      </c>
      <c r="AC21" s="3">
        <f t="shared" si="1"/>
        <v>0.13663101604278083</v>
      </c>
      <c r="AD21" s="3">
        <f>'CBA Rural'!AB21</f>
        <v>0.13663101604278083</v>
      </c>
    </row>
    <row r="22" spans="1:30" x14ac:dyDescent="0.25">
      <c r="A22" s="15">
        <v>12</v>
      </c>
      <c r="B22" s="16" t="s">
        <v>40</v>
      </c>
      <c r="C22" s="17" t="s">
        <v>93</v>
      </c>
      <c r="D22" s="27">
        <v>8.8125</v>
      </c>
      <c r="E22" s="40">
        <v>7.5</v>
      </c>
      <c r="F22" s="41">
        <v>7</v>
      </c>
      <c r="G22" s="40"/>
      <c r="H22" s="59"/>
      <c r="I22" s="42">
        <v>8.5</v>
      </c>
      <c r="J22" s="62">
        <v>8.5</v>
      </c>
      <c r="K22" s="40"/>
      <c r="L22" s="59">
        <v>8</v>
      </c>
      <c r="M22" s="41"/>
      <c r="N22" s="33">
        <v>10.5</v>
      </c>
      <c r="O22" s="42">
        <v>7.5</v>
      </c>
      <c r="P22" s="41">
        <v>7.5</v>
      </c>
      <c r="Q22" s="40">
        <v>8</v>
      </c>
      <c r="R22" s="59">
        <v>9</v>
      </c>
      <c r="S22" s="42">
        <v>10</v>
      </c>
      <c r="T22" s="42">
        <v>9.5</v>
      </c>
      <c r="U22" s="33">
        <f>([1]VACIADO!$H$268)</f>
        <v>7.25</v>
      </c>
      <c r="V22" s="22">
        <v>11.333333333333334</v>
      </c>
      <c r="W22" s="24">
        <v>9</v>
      </c>
      <c r="X22" s="59">
        <v>9</v>
      </c>
      <c r="Y22" s="31">
        <v>7.666666666666667</v>
      </c>
      <c r="Z22" s="28">
        <f t="shared" si="2"/>
        <v>8.5868055555555554</v>
      </c>
      <c r="AA22" s="3">
        <v>8.1076923076923073</v>
      </c>
      <c r="AB22" s="3">
        <f t="shared" si="0"/>
        <v>0.47911324786324805</v>
      </c>
      <c r="AC22" s="3">
        <f t="shared" si="1"/>
        <v>0.47911324786324805</v>
      </c>
      <c r="AD22" s="3">
        <f>'CBA Rural'!AB22</f>
        <v>0.47911324786324805</v>
      </c>
    </row>
    <row r="23" spans="1:30" x14ac:dyDescent="0.25">
      <c r="A23" s="15">
        <v>13</v>
      </c>
      <c r="B23" s="16" t="s">
        <v>41</v>
      </c>
      <c r="C23" s="17" t="s">
        <v>93</v>
      </c>
      <c r="D23" s="27">
        <v>6.25</v>
      </c>
      <c r="E23" s="40">
        <v>5</v>
      </c>
      <c r="F23" s="41">
        <v>4.75</v>
      </c>
      <c r="G23" s="40"/>
      <c r="H23" s="59">
        <v>4</v>
      </c>
      <c r="I23" s="42">
        <v>5</v>
      </c>
      <c r="J23" s="62"/>
      <c r="K23" s="40">
        <v>5</v>
      </c>
      <c r="L23" s="59">
        <v>4.5</v>
      </c>
      <c r="M23" s="41"/>
      <c r="N23" s="33">
        <v>4.75</v>
      </c>
      <c r="O23" s="42">
        <v>4.25</v>
      </c>
      <c r="P23" s="41">
        <v>6</v>
      </c>
      <c r="Q23" s="40">
        <v>5.75</v>
      </c>
      <c r="R23" s="59">
        <v>4</v>
      </c>
      <c r="S23" s="42">
        <v>4.916666666666667</v>
      </c>
      <c r="T23" s="42">
        <v>5</v>
      </c>
      <c r="U23" s="33">
        <f>([1]VACIADO!$H$260)</f>
        <v>4.5</v>
      </c>
      <c r="V23" s="22">
        <v>5.5</v>
      </c>
      <c r="W23" s="24">
        <v>5.5</v>
      </c>
      <c r="X23" s="59">
        <v>5</v>
      </c>
      <c r="Y23" s="31"/>
      <c r="Z23" s="28">
        <f t="shared" si="2"/>
        <v>4.9814814814814818</v>
      </c>
      <c r="AA23" s="3">
        <v>4.9935897435897427</v>
      </c>
      <c r="AB23" s="3">
        <f t="shared" si="0"/>
        <v>-1.2108262108260881E-2</v>
      </c>
      <c r="AC23" s="3">
        <f t="shared" si="1"/>
        <v>-1.2108262108260881E-2</v>
      </c>
      <c r="AD23" s="3">
        <f>'CBA Rural'!AB23</f>
        <v>-1.2108262108260881E-2</v>
      </c>
    </row>
    <row r="24" spans="1:30" x14ac:dyDescent="0.25">
      <c r="A24" s="15">
        <v>14</v>
      </c>
      <c r="B24" s="16" t="s">
        <v>42</v>
      </c>
      <c r="C24" s="17" t="s">
        <v>96</v>
      </c>
      <c r="D24" s="27">
        <v>6.6</v>
      </c>
      <c r="E24" s="40">
        <v>5.833333333333333</v>
      </c>
      <c r="F24" s="41">
        <v>7.75</v>
      </c>
      <c r="G24" s="40">
        <v>8</v>
      </c>
      <c r="H24" s="59">
        <v>7</v>
      </c>
      <c r="I24" s="42"/>
      <c r="J24" s="62">
        <v>7</v>
      </c>
      <c r="K24" s="40">
        <v>6</v>
      </c>
      <c r="L24" s="59">
        <v>5.5</v>
      </c>
      <c r="M24" s="41">
        <v>7.5</v>
      </c>
      <c r="N24" s="33">
        <v>6.75</v>
      </c>
      <c r="O24" s="42">
        <v>7</v>
      </c>
      <c r="P24" s="41">
        <v>8</v>
      </c>
      <c r="Q24" s="40">
        <v>6.5</v>
      </c>
      <c r="R24" s="59">
        <v>7</v>
      </c>
      <c r="S24" s="42">
        <v>7.5</v>
      </c>
      <c r="T24" s="42">
        <v>6.5</v>
      </c>
      <c r="U24" s="33">
        <f>([1]VACIADO!$H$261)</f>
        <v>7.75</v>
      </c>
      <c r="V24" s="22">
        <v>7.333333333333333</v>
      </c>
      <c r="W24" s="24">
        <v>7.5</v>
      </c>
      <c r="X24" s="59">
        <v>7</v>
      </c>
      <c r="Y24" s="31">
        <v>7</v>
      </c>
      <c r="Z24" s="28">
        <f t="shared" si="2"/>
        <v>7.0007936507936499</v>
      </c>
      <c r="AA24" s="3">
        <v>6.8572916666666659</v>
      </c>
      <c r="AB24" s="3">
        <f t="shared" si="0"/>
        <v>0.14350198412698401</v>
      </c>
      <c r="AC24" s="3">
        <f t="shared" si="1"/>
        <v>0.14350198412698401</v>
      </c>
      <c r="AD24" s="3">
        <f>'CBA Rural'!AB24</f>
        <v>0.14350198412698401</v>
      </c>
    </row>
    <row r="25" spans="1:30" x14ac:dyDescent="0.25">
      <c r="A25" s="15">
        <v>15</v>
      </c>
      <c r="B25" s="16" t="s">
        <v>122</v>
      </c>
      <c r="C25" s="17" t="s">
        <v>93</v>
      </c>
      <c r="D25" s="27">
        <v>2.5</v>
      </c>
      <c r="E25" s="40"/>
      <c r="F25" s="41">
        <v>2</v>
      </c>
      <c r="G25" s="40"/>
      <c r="H25" s="59"/>
      <c r="I25" s="42">
        <v>2</v>
      </c>
      <c r="J25" s="62"/>
      <c r="K25" s="40"/>
      <c r="L25" s="59"/>
      <c r="M25" s="41"/>
      <c r="N25" s="33"/>
      <c r="O25" s="42">
        <v>1.8</v>
      </c>
      <c r="P25" s="41">
        <v>2.2749999999999999</v>
      </c>
      <c r="Q25" s="40"/>
      <c r="R25" s="59">
        <v>2.1</v>
      </c>
      <c r="S25" s="42"/>
      <c r="T25" s="42">
        <v>3.5</v>
      </c>
      <c r="U25" s="33"/>
      <c r="V25" s="22"/>
      <c r="W25" s="24"/>
      <c r="X25" s="59">
        <v>4.125</v>
      </c>
      <c r="Y25" s="31"/>
      <c r="Z25" s="28">
        <f t="shared" si="2"/>
        <v>2.5375000000000001</v>
      </c>
      <c r="AA25" s="3">
        <v>2.0347222222222223</v>
      </c>
      <c r="AB25" s="3">
        <f t="shared" si="0"/>
        <v>0.50277777777777777</v>
      </c>
      <c r="AC25" s="3">
        <f t="shared" si="1"/>
        <v>0.50277777777777777</v>
      </c>
      <c r="AD25" s="3">
        <f>'CBA Rural'!AB25</f>
        <v>0.50277777777777777</v>
      </c>
    </row>
    <row r="26" spans="1:30" x14ac:dyDescent="0.25">
      <c r="A26" s="15">
        <v>16</v>
      </c>
      <c r="B26" s="16" t="s">
        <v>123</v>
      </c>
      <c r="C26" s="17" t="s">
        <v>99</v>
      </c>
      <c r="D26" s="27">
        <v>11.5</v>
      </c>
      <c r="E26" s="40"/>
      <c r="F26" s="41">
        <v>13</v>
      </c>
      <c r="G26" s="40"/>
      <c r="H26" s="59">
        <v>10</v>
      </c>
      <c r="I26" s="42"/>
      <c r="J26" s="62">
        <v>12.5</v>
      </c>
      <c r="K26" s="40">
        <v>11.333333333333334</v>
      </c>
      <c r="L26" s="59">
        <v>12</v>
      </c>
      <c r="M26" s="41"/>
      <c r="N26" s="33">
        <v>12.5</v>
      </c>
      <c r="O26" s="42">
        <v>11</v>
      </c>
      <c r="P26" s="41">
        <v>12</v>
      </c>
      <c r="Q26" s="40">
        <v>10.333333333333334</v>
      </c>
      <c r="R26" s="59">
        <v>10</v>
      </c>
      <c r="S26" s="42">
        <v>10</v>
      </c>
      <c r="T26" s="42">
        <v>15</v>
      </c>
      <c r="U26" s="33">
        <f>([1]VACIADO!$H$283)</f>
        <v>12.25</v>
      </c>
      <c r="V26" s="22">
        <v>10.666666666666666</v>
      </c>
      <c r="W26" s="24">
        <v>12</v>
      </c>
      <c r="X26" s="59">
        <v>10</v>
      </c>
      <c r="Y26" s="31">
        <v>10.666666666666666</v>
      </c>
      <c r="Z26" s="28">
        <f t="shared" si="2"/>
        <v>11.486111111111111</v>
      </c>
      <c r="AA26" s="3">
        <v>10.097435897435897</v>
      </c>
      <c r="AB26" s="3">
        <f t="shared" si="0"/>
        <v>1.3886752136752136</v>
      </c>
      <c r="AC26" s="3">
        <f t="shared" si="1"/>
        <v>1.3886752136752136</v>
      </c>
      <c r="AD26" s="3">
        <f>'CBA Rural'!AB26</f>
        <v>1.3886752136752136</v>
      </c>
    </row>
    <row r="27" spans="1:30" x14ac:dyDescent="0.25">
      <c r="A27" s="15">
        <v>17</v>
      </c>
      <c r="B27" s="16" t="s">
        <v>124</v>
      </c>
      <c r="C27" s="17" t="s">
        <v>93</v>
      </c>
      <c r="D27" s="27">
        <v>10.5</v>
      </c>
      <c r="E27" s="40">
        <v>6.75</v>
      </c>
      <c r="F27" s="41">
        <v>11.5</v>
      </c>
      <c r="G27" s="40"/>
      <c r="H27" s="59">
        <v>8</v>
      </c>
      <c r="I27" s="42"/>
      <c r="J27" s="62">
        <v>11</v>
      </c>
      <c r="K27" s="40"/>
      <c r="L27" s="59">
        <v>12</v>
      </c>
      <c r="M27" s="41"/>
      <c r="N27" s="33">
        <v>8.25</v>
      </c>
      <c r="O27" s="42">
        <v>8.75</v>
      </c>
      <c r="P27" s="41"/>
      <c r="Q27" s="40">
        <v>7.5</v>
      </c>
      <c r="R27" s="59">
        <v>10</v>
      </c>
      <c r="S27" s="42"/>
      <c r="T27" s="42"/>
      <c r="U27" s="33">
        <f>([1]VACIADO!$H$284)</f>
        <v>8</v>
      </c>
      <c r="V27" s="22">
        <v>8</v>
      </c>
      <c r="W27" s="24"/>
      <c r="X27" s="59">
        <v>10</v>
      </c>
      <c r="Y27" s="31"/>
      <c r="Z27" s="28">
        <f t="shared" si="2"/>
        <v>9.25</v>
      </c>
      <c r="AA27" s="3">
        <v>8.2857142857142865</v>
      </c>
      <c r="AB27" s="3">
        <f t="shared" si="0"/>
        <v>0.96428571428571352</v>
      </c>
      <c r="AC27" s="3">
        <f t="shared" si="1"/>
        <v>0.96428571428571352</v>
      </c>
      <c r="AD27" s="3">
        <f>'CBA Rural'!AB27</f>
        <v>0.96428571428571352</v>
      </c>
    </row>
    <row r="28" spans="1:30" x14ac:dyDescent="0.25">
      <c r="A28" s="15">
        <v>18</v>
      </c>
      <c r="B28" s="16" t="s">
        <v>43</v>
      </c>
      <c r="C28" s="17" t="s">
        <v>95</v>
      </c>
      <c r="D28" s="27">
        <v>1.625</v>
      </c>
      <c r="E28" s="40">
        <v>0.5</v>
      </c>
      <c r="F28" s="41">
        <v>1</v>
      </c>
      <c r="G28" s="40"/>
      <c r="H28" s="59">
        <v>0.5</v>
      </c>
      <c r="I28" s="42"/>
      <c r="J28" s="62">
        <v>0.95</v>
      </c>
      <c r="K28" s="40">
        <v>0.58750000000000002</v>
      </c>
      <c r="L28" s="59">
        <v>1</v>
      </c>
      <c r="M28" s="41"/>
      <c r="N28" s="33">
        <v>0.29000000000000004</v>
      </c>
      <c r="O28" s="42">
        <v>0.41500000000000004</v>
      </c>
      <c r="P28" s="41">
        <v>0.33</v>
      </c>
      <c r="Q28" s="40">
        <v>0.45</v>
      </c>
      <c r="R28" s="59">
        <v>0.5</v>
      </c>
      <c r="S28" s="42">
        <v>0.7</v>
      </c>
      <c r="T28" s="42">
        <v>1</v>
      </c>
      <c r="U28" s="33">
        <f>([1]VACIADO!$H$87)</f>
        <v>0.75</v>
      </c>
      <c r="V28" s="22"/>
      <c r="W28" s="24">
        <v>1.25</v>
      </c>
      <c r="X28" s="59">
        <v>0.6</v>
      </c>
      <c r="Y28" s="31">
        <v>1</v>
      </c>
      <c r="Z28" s="28">
        <f t="shared" si="2"/>
        <v>0.74708333333333332</v>
      </c>
      <c r="AA28" s="3">
        <v>0.68596153846153851</v>
      </c>
      <c r="AB28" s="3">
        <f t="shared" si="0"/>
        <v>6.112179487179481E-2</v>
      </c>
      <c r="AC28" s="3">
        <f t="shared" si="1"/>
        <v>6.112179487179481E-2</v>
      </c>
      <c r="AD28" s="3">
        <f>'CBA Rural'!AB28</f>
        <v>6.112179487179481E-2</v>
      </c>
    </row>
    <row r="29" spans="1:30" x14ac:dyDescent="0.25">
      <c r="A29" s="15">
        <v>19</v>
      </c>
      <c r="B29" s="16" t="s">
        <v>44</v>
      </c>
      <c r="C29" s="17" t="s">
        <v>95</v>
      </c>
      <c r="D29" s="27">
        <v>0.41500000000000004</v>
      </c>
      <c r="E29" s="40">
        <v>0.625</v>
      </c>
      <c r="F29" s="41">
        <v>1</v>
      </c>
      <c r="G29" s="40"/>
      <c r="H29" s="59">
        <v>0.5</v>
      </c>
      <c r="I29" s="42"/>
      <c r="J29" s="62">
        <v>0.82499999999999996</v>
      </c>
      <c r="K29" s="40">
        <v>0.58750000000000002</v>
      </c>
      <c r="L29" s="59">
        <v>1</v>
      </c>
      <c r="M29" s="41"/>
      <c r="N29" s="33">
        <v>0.29000000000000004</v>
      </c>
      <c r="O29" s="42">
        <v>0.41500000000000004</v>
      </c>
      <c r="P29" s="41">
        <v>0.33075000000000004</v>
      </c>
      <c r="Q29" s="40">
        <v>0.5</v>
      </c>
      <c r="R29" s="59">
        <v>0.5</v>
      </c>
      <c r="S29" s="42">
        <v>0.7</v>
      </c>
      <c r="T29" s="42">
        <v>1</v>
      </c>
      <c r="U29" s="33">
        <f>([1]VACIADO!$H$88)</f>
        <v>0.75</v>
      </c>
      <c r="V29" s="22"/>
      <c r="W29" s="24">
        <v>1.25</v>
      </c>
      <c r="X29" s="59">
        <v>0.6</v>
      </c>
      <c r="Y29" s="31">
        <v>1</v>
      </c>
      <c r="Z29" s="28">
        <f t="shared" si="2"/>
        <v>0.68268055555555551</v>
      </c>
      <c r="AA29" s="3">
        <v>0.69365384615384618</v>
      </c>
      <c r="AB29" s="3">
        <f t="shared" si="0"/>
        <v>-1.0973290598290664E-2</v>
      </c>
      <c r="AC29" s="3">
        <f t="shared" si="1"/>
        <v>-1.0973290598290664E-2</v>
      </c>
      <c r="AD29" s="3">
        <f>'CBA Rural'!AB29</f>
        <v>-1.0973290598290664E-2</v>
      </c>
    </row>
    <row r="30" spans="1:30" x14ac:dyDescent="0.25">
      <c r="A30" s="15">
        <v>20</v>
      </c>
      <c r="B30" s="16" t="s">
        <v>45</v>
      </c>
      <c r="C30" s="17" t="s">
        <v>95</v>
      </c>
      <c r="D30" s="27">
        <v>1.8958333333333333</v>
      </c>
      <c r="E30" s="40">
        <v>1</v>
      </c>
      <c r="F30" s="41">
        <v>1.5</v>
      </c>
      <c r="G30" s="40">
        <v>1.25</v>
      </c>
      <c r="H30" s="59">
        <v>1</v>
      </c>
      <c r="I30" s="42"/>
      <c r="J30" s="62">
        <v>1.75</v>
      </c>
      <c r="K30" s="40">
        <v>1</v>
      </c>
      <c r="L30" s="59">
        <v>1</v>
      </c>
      <c r="M30" s="41">
        <v>1</v>
      </c>
      <c r="N30" s="33">
        <v>1.75</v>
      </c>
      <c r="O30" s="42">
        <v>1.75</v>
      </c>
      <c r="P30" s="41">
        <v>2.25</v>
      </c>
      <c r="Q30" s="40">
        <v>1.375</v>
      </c>
      <c r="R30" s="59">
        <v>1</v>
      </c>
      <c r="S30" s="42">
        <v>1</v>
      </c>
      <c r="T30" s="42">
        <v>2</v>
      </c>
      <c r="U30" s="33">
        <f>([1]VACIADO!$H$288)</f>
        <v>1</v>
      </c>
      <c r="V30" s="22"/>
      <c r="W30" s="24">
        <v>1.1666666666666667</v>
      </c>
      <c r="X30" s="59">
        <v>2</v>
      </c>
      <c r="Y30" s="31">
        <v>1</v>
      </c>
      <c r="Z30" s="28">
        <f t="shared" si="2"/>
        <v>1.3843749999999999</v>
      </c>
      <c r="AA30" s="3">
        <v>1.5486111111111114</v>
      </c>
      <c r="AB30" s="3">
        <f t="shared" si="0"/>
        <v>-0.16423611111111147</v>
      </c>
      <c r="AC30" s="3">
        <f t="shared" si="1"/>
        <v>-0.16423611111111147</v>
      </c>
      <c r="AD30" s="3">
        <f>'CBA Rural'!AB30</f>
        <v>-0.16423611111111147</v>
      </c>
    </row>
    <row r="31" spans="1:30" x14ac:dyDescent="0.25">
      <c r="A31" s="15">
        <v>21</v>
      </c>
      <c r="B31" s="16" t="s">
        <v>46</v>
      </c>
      <c r="C31" s="17" t="s">
        <v>95</v>
      </c>
      <c r="D31" s="27">
        <v>0.29000000000000004</v>
      </c>
      <c r="E31" s="40">
        <v>0.33</v>
      </c>
      <c r="F31" s="41"/>
      <c r="G31" s="40">
        <v>0.33</v>
      </c>
      <c r="H31" s="59">
        <v>0.5</v>
      </c>
      <c r="I31" s="42"/>
      <c r="J31" s="62">
        <v>0.33</v>
      </c>
      <c r="K31" s="40">
        <v>0.33</v>
      </c>
      <c r="L31" s="59">
        <v>0.5</v>
      </c>
      <c r="M31" s="41">
        <v>0.33</v>
      </c>
      <c r="N31" s="33"/>
      <c r="O31" s="42">
        <v>0.25</v>
      </c>
      <c r="P31" s="41">
        <v>0.33075000000000004</v>
      </c>
      <c r="Q31" s="40">
        <v>0.34999999999999992</v>
      </c>
      <c r="R31" s="59">
        <v>0.25</v>
      </c>
      <c r="S31" s="42">
        <v>0.25</v>
      </c>
      <c r="T31" s="42">
        <v>0.33</v>
      </c>
      <c r="U31" s="33">
        <f>([1]VACIADO!$H$98)</f>
        <v>0.25</v>
      </c>
      <c r="V31" s="22">
        <v>0.33</v>
      </c>
      <c r="W31" s="24">
        <v>0.33</v>
      </c>
      <c r="X31" s="59">
        <v>0.25</v>
      </c>
      <c r="Y31" s="31">
        <v>0.33</v>
      </c>
      <c r="Z31" s="28">
        <f t="shared" si="2"/>
        <v>0.32582894736842111</v>
      </c>
      <c r="AA31" s="3">
        <v>0.32102564102564107</v>
      </c>
      <c r="AB31" s="3">
        <f t="shared" si="0"/>
        <v>4.8033063427800338E-3</v>
      </c>
      <c r="AC31" s="3">
        <f t="shared" si="1"/>
        <v>4.8033063427800338E-3</v>
      </c>
      <c r="AD31" s="3">
        <f>'CBA Rural'!AB31</f>
        <v>4.8033063427800338E-3</v>
      </c>
    </row>
    <row r="32" spans="1:30" x14ac:dyDescent="0.25">
      <c r="A32" s="15">
        <v>22</v>
      </c>
      <c r="B32" s="16" t="s">
        <v>125</v>
      </c>
      <c r="C32" s="17" t="s">
        <v>126</v>
      </c>
      <c r="D32" s="27">
        <v>12.5</v>
      </c>
      <c r="E32" s="40">
        <v>10</v>
      </c>
      <c r="F32" s="41"/>
      <c r="G32" s="40">
        <v>12.666666666666666</v>
      </c>
      <c r="H32" s="59">
        <v>8.5</v>
      </c>
      <c r="I32" s="42"/>
      <c r="J32" s="62">
        <v>11.5</v>
      </c>
      <c r="K32" s="40">
        <v>12</v>
      </c>
      <c r="L32" s="59">
        <v>11</v>
      </c>
      <c r="M32" s="41"/>
      <c r="N32" s="33">
        <v>11.5</v>
      </c>
      <c r="O32" s="42">
        <v>10.5</v>
      </c>
      <c r="P32" s="41"/>
      <c r="Q32" s="40">
        <v>10.333333333333334</v>
      </c>
      <c r="R32" s="59">
        <v>10</v>
      </c>
      <c r="S32" s="42">
        <v>12</v>
      </c>
      <c r="T32" s="42">
        <v>10</v>
      </c>
      <c r="U32" s="33">
        <f>([1]VACIADO!$H$295)</f>
        <v>11.25</v>
      </c>
      <c r="V32" s="22">
        <v>10.666666666666666</v>
      </c>
      <c r="W32" s="24">
        <v>12</v>
      </c>
      <c r="X32" s="59">
        <v>11</v>
      </c>
      <c r="Y32" s="31">
        <v>11.333333333333334</v>
      </c>
      <c r="Z32" s="28">
        <f t="shared" si="2"/>
        <v>11.041666666666666</v>
      </c>
      <c r="AA32" s="3">
        <v>10.738095238095239</v>
      </c>
      <c r="AB32" s="3">
        <f t="shared" si="0"/>
        <v>0.30357142857142705</v>
      </c>
      <c r="AC32" s="3">
        <f t="shared" si="1"/>
        <v>0.30357142857142705</v>
      </c>
      <c r="AD32" s="3">
        <f>'CBA Rural'!AB32</f>
        <v>0.30357142857142705</v>
      </c>
    </row>
    <row r="33" spans="1:30" x14ac:dyDescent="0.25">
      <c r="A33" s="15">
        <v>23</v>
      </c>
      <c r="B33" s="16" t="s">
        <v>48</v>
      </c>
      <c r="C33" s="17" t="s">
        <v>98</v>
      </c>
      <c r="D33" s="27">
        <v>4.3083333333333336</v>
      </c>
      <c r="E33" s="40">
        <v>3</v>
      </c>
      <c r="F33" s="41"/>
      <c r="G33" s="40">
        <v>4</v>
      </c>
      <c r="H33" s="59">
        <v>4</v>
      </c>
      <c r="I33" s="42">
        <v>5</v>
      </c>
      <c r="J33" s="62">
        <v>4.5</v>
      </c>
      <c r="K33" s="40">
        <v>3.5</v>
      </c>
      <c r="L33" s="59">
        <v>4</v>
      </c>
      <c r="M33" s="41">
        <v>4.5</v>
      </c>
      <c r="N33" s="33">
        <v>3.5</v>
      </c>
      <c r="O33" s="42">
        <v>3</v>
      </c>
      <c r="P33" s="41">
        <v>4.25</v>
      </c>
      <c r="Q33" s="40"/>
      <c r="R33" s="59">
        <v>4</v>
      </c>
      <c r="S33" s="42">
        <v>3.5</v>
      </c>
      <c r="T33" s="42">
        <v>4</v>
      </c>
      <c r="U33" s="33">
        <f>([1]VACIADO!$H$279)</f>
        <v>4</v>
      </c>
      <c r="V33" s="22">
        <v>3</v>
      </c>
      <c r="W33" s="24">
        <v>4.5</v>
      </c>
      <c r="X33" s="59">
        <v>4.5</v>
      </c>
      <c r="Y33" s="31">
        <v>4.166666666666667</v>
      </c>
      <c r="Z33" s="28">
        <f t="shared" si="2"/>
        <v>3.9612500000000006</v>
      </c>
      <c r="AA33" s="3">
        <v>3.9856770833333335</v>
      </c>
      <c r="AB33" s="3">
        <f t="shared" si="0"/>
        <v>-2.4427083333332877E-2</v>
      </c>
      <c r="AC33" s="3">
        <f t="shared" si="1"/>
        <v>-2.4427083333332877E-2</v>
      </c>
      <c r="AD33" s="3">
        <f>'CBA Rural'!AB33</f>
        <v>-2.4427083333332877E-2</v>
      </c>
    </row>
    <row r="34" spans="1:30" x14ac:dyDescent="0.25">
      <c r="A34" s="15">
        <v>24</v>
      </c>
      <c r="B34" s="16" t="s">
        <v>49</v>
      </c>
      <c r="C34" s="17" t="s">
        <v>98</v>
      </c>
      <c r="D34" s="27">
        <v>4.1833333333333336</v>
      </c>
      <c r="E34" s="40">
        <v>3</v>
      </c>
      <c r="F34" s="41">
        <v>4.5</v>
      </c>
      <c r="G34" s="40">
        <v>4</v>
      </c>
      <c r="H34" s="59">
        <v>4</v>
      </c>
      <c r="I34" s="42"/>
      <c r="J34" s="62">
        <v>4</v>
      </c>
      <c r="K34" s="40">
        <v>3.5</v>
      </c>
      <c r="L34" s="59">
        <v>4</v>
      </c>
      <c r="M34" s="41">
        <v>4.25</v>
      </c>
      <c r="N34" s="33">
        <v>3.5</v>
      </c>
      <c r="O34" s="42">
        <v>4.25</v>
      </c>
      <c r="P34" s="41">
        <v>3.875</v>
      </c>
      <c r="Q34" s="40">
        <v>4.083333333333333</v>
      </c>
      <c r="R34" s="59">
        <v>4</v>
      </c>
      <c r="S34" s="42">
        <v>3.5</v>
      </c>
      <c r="T34" s="42">
        <v>4</v>
      </c>
      <c r="U34" s="33">
        <f>([1]VACIADO!$H$280)</f>
        <v>3.75</v>
      </c>
      <c r="V34" s="22">
        <v>3.1666666666666665</v>
      </c>
      <c r="W34" s="24">
        <v>4.5</v>
      </c>
      <c r="X34" s="59">
        <v>4.5</v>
      </c>
      <c r="Y34" s="31">
        <v>4.166666666666667</v>
      </c>
      <c r="Z34" s="28">
        <f t="shared" si="2"/>
        <v>3.9392857142857154</v>
      </c>
      <c r="AA34" s="3">
        <v>3.8945312499999996</v>
      </c>
      <c r="AB34" s="3">
        <f t="shared" si="0"/>
        <v>4.4754464285715834E-2</v>
      </c>
      <c r="AC34" s="3">
        <f t="shared" si="1"/>
        <v>4.4754464285715834E-2</v>
      </c>
      <c r="AD34" s="3">
        <f>'CBA Rural'!AB34</f>
        <v>4.4754464285715834E-2</v>
      </c>
    </row>
    <row r="35" spans="1:30" x14ac:dyDescent="0.25">
      <c r="A35" s="15">
        <v>25</v>
      </c>
      <c r="B35" s="16" t="s">
        <v>50</v>
      </c>
      <c r="C35" s="17" t="s">
        <v>97</v>
      </c>
      <c r="D35" s="27">
        <v>4.75</v>
      </c>
      <c r="E35" s="40">
        <v>5</v>
      </c>
      <c r="F35" s="41">
        <v>5</v>
      </c>
      <c r="G35" s="40">
        <v>5</v>
      </c>
      <c r="H35" s="59">
        <v>4.5</v>
      </c>
      <c r="I35" s="42">
        <v>4.5</v>
      </c>
      <c r="J35" s="62">
        <v>5</v>
      </c>
      <c r="K35" s="40">
        <v>5</v>
      </c>
      <c r="L35" s="59">
        <v>4.75</v>
      </c>
      <c r="M35" s="41">
        <v>5</v>
      </c>
      <c r="N35" s="33">
        <v>5</v>
      </c>
      <c r="O35" s="42">
        <v>4.5</v>
      </c>
      <c r="P35" s="41">
        <v>5</v>
      </c>
      <c r="Q35" s="40">
        <v>4.833333333333333</v>
      </c>
      <c r="R35" s="59">
        <v>5</v>
      </c>
      <c r="S35" s="42">
        <v>4.833333333333333</v>
      </c>
      <c r="T35" s="42">
        <v>5</v>
      </c>
      <c r="U35" s="33">
        <f>([1]VACIADO!$H$262)</f>
        <v>4.75</v>
      </c>
      <c r="V35" s="22">
        <v>4.666666666666667</v>
      </c>
      <c r="W35" s="24">
        <v>5</v>
      </c>
      <c r="X35" s="59">
        <v>5</v>
      </c>
      <c r="Y35" s="31">
        <v>5</v>
      </c>
      <c r="Z35" s="28">
        <f t="shared" si="2"/>
        <v>4.8674242424242422</v>
      </c>
      <c r="AA35" s="3">
        <v>4.7401960784313726</v>
      </c>
      <c r="AB35" s="3">
        <f t="shared" si="0"/>
        <v>0.12722816399286963</v>
      </c>
      <c r="AC35" s="3">
        <f t="shared" si="1"/>
        <v>0.12722816399286963</v>
      </c>
      <c r="AD35" s="3">
        <f>'CBA Rural'!AB35</f>
        <v>0.12722816399286963</v>
      </c>
    </row>
    <row r="36" spans="1:30" x14ac:dyDescent="0.25">
      <c r="A36" s="15">
        <v>26</v>
      </c>
      <c r="B36" s="16" t="s">
        <v>52</v>
      </c>
      <c r="C36" s="17" t="s">
        <v>99</v>
      </c>
      <c r="D36" s="27">
        <v>19.966666666666665</v>
      </c>
      <c r="E36" s="40">
        <v>17.666666666666668</v>
      </c>
      <c r="F36" s="41">
        <v>19</v>
      </c>
      <c r="G36" s="40">
        <v>18.666666666666668</v>
      </c>
      <c r="H36" s="59"/>
      <c r="I36" s="42">
        <v>18</v>
      </c>
      <c r="J36" s="62">
        <v>16.5</v>
      </c>
      <c r="K36" s="40">
        <v>17.333333333333332</v>
      </c>
      <c r="L36" s="59">
        <v>13</v>
      </c>
      <c r="M36" s="41">
        <v>20</v>
      </c>
      <c r="N36" s="33">
        <v>17.75</v>
      </c>
      <c r="O36" s="42">
        <v>12.5</v>
      </c>
      <c r="P36" s="41">
        <v>18</v>
      </c>
      <c r="Q36" s="40">
        <v>19.333333333333332</v>
      </c>
      <c r="R36" s="59">
        <v>18</v>
      </c>
      <c r="S36" s="42">
        <v>19.333333333333332</v>
      </c>
      <c r="T36" s="42">
        <v>17.5</v>
      </c>
      <c r="U36" s="33">
        <f>([1]VACIADO!$H$272)</f>
        <v>16</v>
      </c>
      <c r="V36" s="22">
        <v>16.666666666666668</v>
      </c>
      <c r="W36" s="24">
        <v>20.333333333333332</v>
      </c>
      <c r="X36" s="59">
        <v>18</v>
      </c>
      <c r="Y36" s="31">
        <v>19.666666666666668</v>
      </c>
      <c r="Z36" s="28">
        <f t="shared" si="2"/>
        <v>17.772222222222222</v>
      </c>
      <c r="AA36" s="3">
        <v>18.458333333333336</v>
      </c>
      <c r="AB36" s="3">
        <f t="shared" si="0"/>
        <v>-0.68611111111111356</v>
      </c>
      <c r="AC36" s="3">
        <f t="shared" si="1"/>
        <v>-0.68611111111111356</v>
      </c>
      <c r="AD36" s="3">
        <f>'CBA Rural'!AB36</f>
        <v>-0.68611111111111356</v>
      </c>
    </row>
    <row r="37" spans="1:30" x14ac:dyDescent="0.25">
      <c r="A37" s="15">
        <v>27</v>
      </c>
      <c r="B37" s="16" t="s">
        <v>53</v>
      </c>
      <c r="C37" s="17" t="s">
        <v>96</v>
      </c>
      <c r="D37" s="27">
        <v>13.883333333333335</v>
      </c>
      <c r="E37" s="40">
        <v>14.166666666666666</v>
      </c>
      <c r="F37" s="41">
        <v>17</v>
      </c>
      <c r="G37" s="40">
        <v>15</v>
      </c>
      <c r="H37" s="59">
        <v>14</v>
      </c>
      <c r="I37" s="42">
        <v>10.5</v>
      </c>
      <c r="J37" s="62">
        <v>15</v>
      </c>
      <c r="K37" s="40">
        <v>10</v>
      </c>
      <c r="L37" s="59">
        <v>16</v>
      </c>
      <c r="M37" s="41">
        <v>13</v>
      </c>
      <c r="N37" s="33">
        <v>13.25</v>
      </c>
      <c r="O37" s="42">
        <v>10</v>
      </c>
      <c r="P37" s="41">
        <v>14</v>
      </c>
      <c r="Q37" s="40">
        <v>15.333333333333334</v>
      </c>
      <c r="R37" s="59">
        <v>12</v>
      </c>
      <c r="S37" s="42">
        <v>10</v>
      </c>
      <c r="T37" s="42">
        <v>14</v>
      </c>
      <c r="U37" s="33">
        <f>([1]VACIADO!$H$273)</f>
        <v>12</v>
      </c>
      <c r="V37" s="22">
        <v>12.333333333333334</v>
      </c>
      <c r="W37" s="24">
        <v>16.333333333333332</v>
      </c>
      <c r="X37" s="59">
        <v>13</v>
      </c>
      <c r="Y37" s="31">
        <v>10</v>
      </c>
      <c r="Z37" s="28">
        <f t="shared" si="2"/>
        <v>13.218181818181819</v>
      </c>
      <c r="AA37" s="3">
        <v>12.318627450980392</v>
      </c>
      <c r="AB37" s="3">
        <f t="shared" si="0"/>
        <v>0.89955436720142679</v>
      </c>
      <c r="AC37" s="3">
        <f t="shared" si="1"/>
        <v>0.89955436720142679</v>
      </c>
      <c r="AD37" s="3">
        <f>'CBA Rural'!AB37</f>
        <v>0.89955436720142679</v>
      </c>
    </row>
    <row r="38" spans="1:30" x14ac:dyDescent="0.25">
      <c r="A38" s="15">
        <v>28</v>
      </c>
      <c r="B38" s="16" t="s">
        <v>127</v>
      </c>
      <c r="C38" s="17" t="s">
        <v>95</v>
      </c>
      <c r="D38" s="27">
        <v>3.05</v>
      </c>
      <c r="E38" s="40">
        <v>2</v>
      </c>
      <c r="F38" s="41">
        <v>2.875</v>
      </c>
      <c r="G38" s="40">
        <v>4.5</v>
      </c>
      <c r="H38" s="59">
        <v>5</v>
      </c>
      <c r="I38" s="42">
        <v>5</v>
      </c>
      <c r="J38" s="62">
        <v>4</v>
      </c>
      <c r="K38" s="40">
        <v>5</v>
      </c>
      <c r="L38" s="59">
        <v>4</v>
      </c>
      <c r="M38" s="41">
        <v>4</v>
      </c>
      <c r="N38" s="33">
        <v>2.875</v>
      </c>
      <c r="O38" s="42">
        <v>2.75</v>
      </c>
      <c r="P38" s="41">
        <v>2.8333333333333335</v>
      </c>
      <c r="Q38" s="40">
        <v>4.666666666666667</v>
      </c>
      <c r="R38" s="59">
        <v>5</v>
      </c>
      <c r="S38" s="42">
        <v>3</v>
      </c>
      <c r="T38" s="42">
        <v>4</v>
      </c>
      <c r="U38" s="33">
        <f>([1]VACIADO!$H$26)</f>
        <v>4.333333333333333</v>
      </c>
      <c r="V38" s="22">
        <v>4.25</v>
      </c>
      <c r="W38" s="24">
        <v>4.375</v>
      </c>
      <c r="X38" s="59">
        <v>4</v>
      </c>
      <c r="Y38" s="31">
        <v>5</v>
      </c>
      <c r="Z38" s="28">
        <f t="shared" si="2"/>
        <v>3.9321969696969692</v>
      </c>
      <c r="AA38" s="3">
        <v>3.6607843137254896</v>
      </c>
      <c r="AB38" s="3">
        <f t="shared" si="0"/>
        <v>0.27141265597147957</v>
      </c>
      <c r="AC38" s="3">
        <f t="shared" si="1"/>
        <v>0.27141265597147957</v>
      </c>
      <c r="AD38" s="3">
        <f>'CBA Rural'!AB38</f>
        <v>0.27141265597147957</v>
      </c>
    </row>
    <row r="39" spans="1:30" x14ac:dyDescent="0.25">
      <c r="A39" s="15">
        <v>29</v>
      </c>
      <c r="B39" s="16" t="s">
        <v>55</v>
      </c>
      <c r="C39" s="17" t="s">
        <v>93</v>
      </c>
      <c r="D39" s="27">
        <v>4.3666666666666671</v>
      </c>
      <c r="E39" s="40">
        <v>4.75</v>
      </c>
      <c r="F39" s="41">
        <v>5.75</v>
      </c>
      <c r="G39" s="40">
        <v>7</v>
      </c>
      <c r="H39" s="59">
        <v>5</v>
      </c>
      <c r="I39" s="42">
        <v>6</v>
      </c>
      <c r="J39" s="62">
        <v>7</v>
      </c>
      <c r="K39" s="40">
        <v>4.75</v>
      </c>
      <c r="L39" s="59">
        <v>5</v>
      </c>
      <c r="M39" s="41">
        <v>5</v>
      </c>
      <c r="N39" s="33">
        <v>5.75</v>
      </c>
      <c r="O39" s="42">
        <v>6</v>
      </c>
      <c r="P39" s="41">
        <v>4.666666666666667</v>
      </c>
      <c r="Q39" s="40">
        <v>5.666666666666667</v>
      </c>
      <c r="R39" s="59">
        <v>6</v>
      </c>
      <c r="S39" s="42">
        <v>5</v>
      </c>
      <c r="T39" s="42">
        <v>4.25</v>
      </c>
      <c r="U39" s="33">
        <f>([1]VACIADO!$H$27)</f>
        <v>6.166666666666667</v>
      </c>
      <c r="V39" s="22">
        <v>5.5</v>
      </c>
      <c r="W39" s="24">
        <v>5.5</v>
      </c>
      <c r="X39" s="59">
        <v>6</v>
      </c>
      <c r="Y39" s="31">
        <v>4.625</v>
      </c>
      <c r="Z39" s="28">
        <f t="shared" si="2"/>
        <v>5.4428030303030317</v>
      </c>
      <c r="AA39" s="3">
        <v>5.6217320261437909</v>
      </c>
      <c r="AB39" s="3">
        <f t="shared" si="0"/>
        <v>-0.17892899584075916</v>
      </c>
      <c r="AC39" s="3">
        <f t="shared" si="1"/>
        <v>-0.17892899584075916</v>
      </c>
      <c r="AD39" s="3">
        <f>'CBA Rural'!AB39</f>
        <v>-0.17892899584075916</v>
      </c>
    </row>
    <row r="40" spans="1:30" x14ac:dyDescent="0.25">
      <c r="A40" s="15">
        <v>30</v>
      </c>
      <c r="B40" s="16" t="s">
        <v>56</v>
      </c>
      <c r="C40" s="17" t="s">
        <v>93</v>
      </c>
      <c r="D40" s="27">
        <v>3.916666666666667</v>
      </c>
      <c r="E40" s="40">
        <v>4</v>
      </c>
      <c r="F40" s="41">
        <v>4.375</v>
      </c>
      <c r="G40" s="40">
        <v>5</v>
      </c>
      <c r="H40" s="59">
        <v>5</v>
      </c>
      <c r="I40" s="42">
        <v>7</v>
      </c>
      <c r="J40" s="62">
        <v>5.5</v>
      </c>
      <c r="K40" s="40">
        <v>4.75</v>
      </c>
      <c r="L40" s="59">
        <v>6.5</v>
      </c>
      <c r="M40" s="41">
        <v>5.666666666666667</v>
      </c>
      <c r="N40" s="33">
        <v>4.875</v>
      </c>
      <c r="O40" s="42">
        <v>5.5</v>
      </c>
      <c r="P40" s="41">
        <v>5.333333333333333</v>
      </c>
      <c r="Q40" s="40">
        <v>5</v>
      </c>
      <c r="R40" s="59">
        <v>6</v>
      </c>
      <c r="S40" s="42">
        <v>5</v>
      </c>
      <c r="T40" s="42">
        <v>3.75</v>
      </c>
      <c r="U40" s="33">
        <f>([1]VACIADO!$H$28)</f>
        <v>6.333333333333333</v>
      </c>
      <c r="V40" s="22">
        <v>4.75</v>
      </c>
      <c r="W40" s="24">
        <v>5</v>
      </c>
      <c r="X40" s="59">
        <v>5</v>
      </c>
      <c r="Y40" s="31">
        <v>5.5</v>
      </c>
      <c r="Z40" s="28">
        <f t="shared" si="2"/>
        <v>5.1704545454545459</v>
      </c>
      <c r="AA40" s="3">
        <v>4.9591503267973858</v>
      </c>
      <c r="AB40" s="3">
        <f t="shared" si="0"/>
        <v>0.21130421865716009</v>
      </c>
      <c r="AC40" s="3">
        <f t="shared" si="1"/>
        <v>0.21130421865716009</v>
      </c>
      <c r="AD40" s="3">
        <f>'CBA Rural'!AB40</f>
        <v>0.21130421865716009</v>
      </c>
    </row>
    <row r="41" spans="1:30" x14ac:dyDescent="0.25">
      <c r="A41" s="15">
        <v>31</v>
      </c>
      <c r="B41" s="16" t="s">
        <v>128</v>
      </c>
      <c r="C41" s="17" t="s">
        <v>93</v>
      </c>
      <c r="D41" s="27">
        <v>4.5999999999999996</v>
      </c>
      <c r="E41" s="40">
        <v>4.375</v>
      </c>
      <c r="F41" s="41">
        <v>5.5</v>
      </c>
      <c r="G41" s="40">
        <v>5</v>
      </c>
      <c r="H41" s="59">
        <v>4.166666666666667</v>
      </c>
      <c r="I41" s="42">
        <v>6</v>
      </c>
      <c r="J41" s="62">
        <v>6</v>
      </c>
      <c r="K41" s="40">
        <v>3.75</v>
      </c>
      <c r="L41" s="59">
        <v>7</v>
      </c>
      <c r="M41" s="41">
        <v>5.333333333333333</v>
      </c>
      <c r="N41" s="33">
        <v>4.75</v>
      </c>
      <c r="O41" s="42">
        <v>5.5</v>
      </c>
      <c r="P41" s="41">
        <v>5</v>
      </c>
      <c r="Q41" s="40">
        <v>4</v>
      </c>
      <c r="R41" s="59">
        <v>5</v>
      </c>
      <c r="S41" s="42">
        <v>4</v>
      </c>
      <c r="T41" s="42">
        <v>4</v>
      </c>
      <c r="U41" s="33">
        <f>([1]VACIADO!$H$29)</f>
        <v>5</v>
      </c>
      <c r="V41" s="22">
        <v>4.5</v>
      </c>
      <c r="W41" s="24">
        <v>5</v>
      </c>
      <c r="X41" s="59">
        <v>5</v>
      </c>
      <c r="Y41" s="31">
        <v>6</v>
      </c>
      <c r="Z41" s="28">
        <f t="shared" si="2"/>
        <v>4.9761363636363631</v>
      </c>
      <c r="AA41" s="3">
        <v>4.7973856209150325</v>
      </c>
      <c r="AB41" s="3">
        <f t="shared" si="0"/>
        <v>0.17875074272133062</v>
      </c>
      <c r="AC41" s="3">
        <f t="shared" si="1"/>
        <v>0.17875074272133062</v>
      </c>
      <c r="AD41" s="3">
        <f>'CBA Rural'!AB41</f>
        <v>0.17875074272133062</v>
      </c>
    </row>
    <row r="42" spans="1:30" x14ac:dyDescent="0.25">
      <c r="A42" s="15">
        <v>32</v>
      </c>
      <c r="B42" s="16" t="s">
        <v>58</v>
      </c>
      <c r="C42" s="17" t="s">
        <v>100</v>
      </c>
      <c r="D42" s="27">
        <v>5.4444444444444438</v>
      </c>
      <c r="E42" s="40">
        <v>5.5</v>
      </c>
      <c r="F42" s="41">
        <v>3.25</v>
      </c>
      <c r="G42" s="40">
        <v>6.75</v>
      </c>
      <c r="H42" s="59"/>
      <c r="I42" s="42"/>
      <c r="J42" s="62">
        <v>6.5</v>
      </c>
      <c r="K42" s="40">
        <v>5.666666666666667</v>
      </c>
      <c r="L42" s="59">
        <v>4</v>
      </c>
      <c r="M42" s="41">
        <v>4.666666666666667</v>
      </c>
      <c r="N42" s="33">
        <v>5.75</v>
      </c>
      <c r="O42" s="42">
        <v>5</v>
      </c>
      <c r="P42" s="41">
        <v>9</v>
      </c>
      <c r="Q42" s="40"/>
      <c r="R42" s="59"/>
      <c r="S42" s="42">
        <v>2</v>
      </c>
      <c r="T42" s="42">
        <v>2</v>
      </c>
      <c r="U42" s="33"/>
      <c r="V42" s="22"/>
      <c r="W42" s="24"/>
      <c r="X42" s="59">
        <v>5</v>
      </c>
      <c r="Y42" s="31">
        <v>5.666666666666667</v>
      </c>
      <c r="Z42" s="28">
        <f t="shared" si="2"/>
        <v>5.0796296296296299</v>
      </c>
      <c r="AA42" s="3">
        <v>4.8142361111111107</v>
      </c>
      <c r="AB42" s="3">
        <f t="shared" si="0"/>
        <v>0.26539351851851922</v>
      </c>
      <c r="AC42" s="3">
        <f t="shared" si="1"/>
        <v>0.26539351851851922</v>
      </c>
      <c r="AD42" s="3">
        <f>'CBA Rural'!AB42</f>
        <v>0.26539351851851922</v>
      </c>
    </row>
    <row r="43" spans="1:30" x14ac:dyDescent="0.25">
      <c r="A43" s="15">
        <v>33</v>
      </c>
      <c r="B43" s="16" t="s">
        <v>59</v>
      </c>
      <c r="C43" s="17" t="s">
        <v>95</v>
      </c>
      <c r="D43" s="27">
        <v>2.6333333333333337</v>
      </c>
      <c r="E43" s="40">
        <v>2.75</v>
      </c>
      <c r="F43" s="41">
        <v>2.875</v>
      </c>
      <c r="G43" s="40">
        <v>2.375</v>
      </c>
      <c r="H43" s="59">
        <v>2.8333333333333335</v>
      </c>
      <c r="I43" s="42"/>
      <c r="J43" s="62">
        <v>2.75</v>
      </c>
      <c r="K43" s="40">
        <v>2</v>
      </c>
      <c r="L43" s="59">
        <v>2</v>
      </c>
      <c r="M43" s="41">
        <v>2.3333333333333335</v>
      </c>
      <c r="N43" s="33">
        <v>2.75</v>
      </c>
      <c r="O43" s="42">
        <v>2.25</v>
      </c>
      <c r="P43" s="41">
        <v>1.8333333333333333</v>
      </c>
      <c r="Q43" s="40">
        <v>2.1666666666666665</v>
      </c>
      <c r="R43" s="59">
        <v>2.5</v>
      </c>
      <c r="S43" s="42">
        <v>2</v>
      </c>
      <c r="T43" s="42">
        <v>2.75</v>
      </c>
      <c r="U43" s="33">
        <f>([1]VACIADO!$H$32)</f>
        <v>2.6666666666666665</v>
      </c>
      <c r="V43" s="22">
        <v>2.25</v>
      </c>
      <c r="W43" s="24">
        <v>2.25</v>
      </c>
      <c r="X43" s="59">
        <v>1.6666666666666667</v>
      </c>
      <c r="Y43" s="31">
        <v>3.375</v>
      </c>
      <c r="Z43" s="28">
        <f t="shared" si="2"/>
        <v>2.4289682539682538</v>
      </c>
      <c r="AA43" s="3">
        <v>2.307291666666667</v>
      </c>
      <c r="AB43" s="3">
        <f t="shared" si="0"/>
        <v>0.12167658730158681</v>
      </c>
      <c r="AC43" s="3">
        <f t="shared" si="1"/>
        <v>0.12167658730158681</v>
      </c>
      <c r="AD43" s="3">
        <f>'CBA Rural'!AB43</f>
        <v>0.12167658730158681</v>
      </c>
    </row>
    <row r="44" spans="1:30" x14ac:dyDescent="0.25">
      <c r="A44" s="15">
        <v>34</v>
      </c>
      <c r="B44" s="16" t="s">
        <v>61</v>
      </c>
      <c r="C44" s="17" t="s">
        <v>100</v>
      </c>
      <c r="D44" s="27">
        <v>5.083333333333333</v>
      </c>
      <c r="E44" s="40">
        <v>6</v>
      </c>
      <c r="F44" s="41">
        <v>10</v>
      </c>
      <c r="G44" s="40">
        <v>11.666666666666666</v>
      </c>
      <c r="H44" s="59">
        <v>5</v>
      </c>
      <c r="I44" s="42"/>
      <c r="J44" s="62">
        <v>10</v>
      </c>
      <c r="K44" s="40">
        <v>3.5</v>
      </c>
      <c r="L44" s="59">
        <v>10</v>
      </c>
      <c r="M44" s="41">
        <v>1.6666666666666667</v>
      </c>
      <c r="N44" s="33">
        <v>5.5</v>
      </c>
      <c r="O44" s="42">
        <v>9</v>
      </c>
      <c r="P44" s="41">
        <v>5</v>
      </c>
      <c r="Q44" s="40">
        <v>4.333333333333333</v>
      </c>
      <c r="R44" s="59">
        <v>4</v>
      </c>
      <c r="S44" s="42">
        <v>2</v>
      </c>
      <c r="T44" s="42">
        <v>5</v>
      </c>
      <c r="U44" s="33">
        <f>([1]VACIADO!$H$36)</f>
        <v>2</v>
      </c>
      <c r="V44" s="22">
        <v>1</v>
      </c>
      <c r="W44" s="24">
        <v>2</v>
      </c>
      <c r="X44" s="59">
        <v>2</v>
      </c>
      <c r="Y44" s="31">
        <v>2.5</v>
      </c>
      <c r="Z44" s="28">
        <f t="shared" si="2"/>
        <v>5.1071428571428568</v>
      </c>
      <c r="AA44" s="3">
        <v>5.4272916666666671</v>
      </c>
      <c r="AB44" s="3">
        <f t="shared" si="0"/>
        <v>-0.32014880952381031</v>
      </c>
      <c r="AC44" s="3">
        <f t="shared" si="1"/>
        <v>-0.32014880952381031</v>
      </c>
      <c r="AD44" s="3">
        <f>'CBA Rural'!AB44</f>
        <v>-0.32014880952381031</v>
      </c>
    </row>
    <row r="45" spans="1:30" x14ac:dyDescent="0.25">
      <c r="A45" s="15">
        <v>35</v>
      </c>
      <c r="B45" s="16" t="s">
        <v>129</v>
      </c>
      <c r="C45" s="17" t="s">
        <v>95</v>
      </c>
      <c r="D45" s="27">
        <v>11.3</v>
      </c>
      <c r="E45" s="40">
        <v>6.25</v>
      </c>
      <c r="F45" s="41">
        <v>9.6666666666666661</v>
      </c>
      <c r="G45" s="40">
        <v>13.5</v>
      </c>
      <c r="H45" s="59">
        <v>5</v>
      </c>
      <c r="I45" s="42"/>
      <c r="J45" s="62">
        <v>12</v>
      </c>
      <c r="K45" s="40">
        <v>8.875</v>
      </c>
      <c r="L45" s="59">
        <v>20</v>
      </c>
      <c r="M45" s="41">
        <v>12.333333333333334</v>
      </c>
      <c r="N45" s="33">
        <v>8</v>
      </c>
      <c r="O45" s="42">
        <v>7</v>
      </c>
      <c r="P45" s="41">
        <v>8.6666666666666661</v>
      </c>
      <c r="Q45" s="40">
        <v>6.666666666666667</v>
      </c>
      <c r="R45" s="59">
        <v>12</v>
      </c>
      <c r="S45" s="42">
        <v>8</v>
      </c>
      <c r="T45" s="42"/>
      <c r="U45" s="33">
        <f>([1]VACIADO!$H$38)</f>
        <v>10.666666666666666</v>
      </c>
      <c r="V45" s="22">
        <v>5</v>
      </c>
      <c r="W45" s="24">
        <v>9.3333333333333339</v>
      </c>
      <c r="X45" s="59">
        <v>11.333333333333334</v>
      </c>
      <c r="Y45" s="31">
        <v>13</v>
      </c>
      <c r="Z45" s="28">
        <f t="shared" si="2"/>
        <v>9.9295833333333334</v>
      </c>
      <c r="AA45" s="3">
        <v>9.2518518518518515</v>
      </c>
      <c r="AB45" s="3">
        <f t="shared" si="0"/>
        <v>0.67773148148148188</v>
      </c>
      <c r="AC45" s="3">
        <f t="shared" si="1"/>
        <v>0.67773148148148188</v>
      </c>
      <c r="AD45" s="3">
        <f>'CBA Rural'!AB45</f>
        <v>0.67773148148148188</v>
      </c>
    </row>
    <row r="46" spans="1:30" x14ac:dyDescent="0.25">
      <c r="A46" s="15">
        <v>36</v>
      </c>
      <c r="B46" s="16" t="s">
        <v>62</v>
      </c>
      <c r="C46" s="17" t="s">
        <v>95</v>
      </c>
      <c r="D46" s="27">
        <v>2.5333333333333332</v>
      </c>
      <c r="E46" s="40">
        <v>2.125</v>
      </c>
      <c r="F46" s="41">
        <v>2.875</v>
      </c>
      <c r="G46" s="40">
        <v>2.5</v>
      </c>
      <c r="H46" s="59">
        <v>4</v>
      </c>
      <c r="I46" s="42"/>
      <c r="J46" s="62">
        <v>2.75</v>
      </c>
      <c r="K46" s="40">
        <v>3</v>
      </c>
      <c r="L46" s="59">
        <v>2</v>
      </c>
      <c r="M46" s="41">
        <v>2.6666666666666665</v>
      </c>
      <c r="N46" s="33">
        <v>2.5</v>
      </c>
      <c r="O46" s="42">
        <v>2.75</v>
      </c>
      <c r="P46" s="41">
        <v>1.6666666666666667</v>
      </c>
      <c r="Q46" s="40">
        <v>1</v>
      </c>
      <c r="R46" s="59">
        <v>2</v>
      </c>
      <c r="S46" s="42">
        <v>2</v>
      </c>
      <c r="T46" s="42">
        <v>2.75</v>
      </c>
      <c r="U46" s="33">
        <f>([1]VACIADO!$H$39)</f>
        <v>2.8333333333333335</v>
      </c>
      <c r="V46" s="22">
        <v>1.125</v>
      </c>
      <c r="W46" s="24">
        <v>1.5</v>
      </c>
      <c r="X46" s="59">
        <v>1</v>
      </c>
      <c r="Y46" s="31">
        <v>1.8125</v>
      </c>
      <c r="Z46" s="28">
        <f t="shared" si="2"/>
        <v>2.2565476190476192</v>
      </c>
      <c r="AA46" s="3">
        <v>2.1922743055555554</v>
      </c>
      <c r="AB46" s="3">
        <f t="shared" si="0"/>
        <v>6.4273313492063888E-2</v>
      </c>
      <c r="AC46" s="3">
        <f t="shared" si="1"/>
        <v>6.4273313492063888E-2</v>
      </c>
      <c r="AD46" s="3">
        <f>'CBA Rural'!AB46</f>
        <v>6.4273313492063888E-2</v>
      </c>
    </row>
    <row r="47" spans="1:30" ht="15.75" customHeight="1" x14ac:dyDescent="0.25">
      <c r="A47" s="15">
        <v>37</v>
      </c>
      <c r="B47" s="16" t="s">
        <v>63</v>
      </c>
      <c r="C47" s="17" t="s">
        <v>95</v>
      </c>
      <c r="D47" s="27">
        <v>3.4</v>
      </c>
      <c r="E47" s="40">
        <v>2.75</v>
      </c>
      <c r="F47" s="41">
        <v>2.625</v>
      </c>
      <c r="G47" s="40">
        <v>3</v>
      </c>
      <c r="H47" s="59">
        <v>2.1666666666666665</v>
      </c>
      <c r="I47" s="42"/>
      <c r="J47" s="62">
        <v>3</v>
      </c>
      <c r="K47" s="40">
        <v>2</v>
      </c>
      <c r="L47" s="59">
        <v>3</v>
      </c>
      <c r="M47" s="41">
        <v>3.1666666666666665</v>
      </c>
      <c r="N47" s="33">
        <v>3.25</v>
      </c>
      <c r="O47" s="42">
        <v>4</v>
      </c>
      <c r="P47" s="41">
        <v>2.1666666666666665</v>
      </c>
      <c r="Q47" s="40">
        <v>2.6666666666666665</v>
      </c>
      <c r="R47" s="59">
        <v>3</v>
      </c>
      <c r="S47" s="42">
        <v>2.5</v>
      </c>
      <c r="T47" s="42">
        <v>3</v>
      </c>
      <c r="U47" s="33">
        <f>([1]VACIADO!$H$40)</f>
        <v>3</v>
      </c>
      <c r="V47" s="22">
        <v>4.125</v>
      </c>
      <c r="W47" s="24">
        <v>3.5</v>
      </c>
      <c r="X47" s="59">
        <v>5</v>
      </c>
      <c r="Y47" s="31">
        <v>3.375</v>
      </c>
      <c r="Z47" s="28">
        <f t="shared" si="2"/>
        <v>3.0805555555555553</v>
      </c>
      <c r="AA47" s="3">
        <v>3.0702083333333334</v>
      </c>
      <c r="AB47" s="3">
        <f t="shared" si="0"/>
        <v>1.0347222222221841E-2</v>
      </c>
      <c r="AC47" s="3">
        <f t="shared" si="1"/>
        <v>1.0347222222221841E-2</v>
      </c>
      <c r="AD47" s="3">
        <f>'CBA Rural'!AB47</f>
        <v>1.0347222222221841E-2</v>
      </c>
    </row>
    <row r="48" spans="1:30" x14ac:dyDescent="0.25">
      <c r="A48" s="15">
        <v>38</v>
      </c>
      <c r="B48" s="16" t="s">
        <v>66</v>
      </c>
      <c r="C48" s="17" t="s">
        <v>101</v>
      </c>
      <c r="D48" s="27">
        <v>10.166666666666666</v>
      </c>
      <c r="E48" s="40">
        <v>10</v>
      </c>
      <c r="F48" s="41">
        <v>15.75</v>
      </c>
      <c r="G48" s="40">
        <v>12</v>
      </c>
      <c r="H48" s="59">
        <v>10</v>
      </c>
      <c r="I48" s="42">
        <v>12</v>
      </c>
      <c r="J48" s="62">
        <v>10</v>
      </c>
      <c r="K48" s="40"/>
      <c r="L48" s="59">
        <v>10</v>
      </c>
      <c r="M48" s="41"/>
      <c r="N48" s="33">
        <v>10</v>
      </c>
      <c r="O48" s="42">
        <v>14.5</v>
      </c>
      <c r="P48" s="41">
        <v>12.666666666666666</v>
      </c>
      <c r="Q48" s="40">
        <v>15.333333333333334</v>
      </c>
      <c r="R48" s="59">
        <v>12</v>
      </c>
      <c r="S48" s="42">
        <v>10</v>
      </c>
      <c r="T48" s="42">
        <v>14</v>
      </c>
      <c r="U48" s="33">
        <f>([1]VACIADO!$H$53)</f>
        <v>15</v>
      </c>
      <c r="V48" s="22">
        <v>11.75</v>
      </c>
      <c r="W48" s="24">
        <v>13.5</v>
      </c>
      <c r="X48" s="59">
        <v>11.333333333333334</v>
      </c>
      <c r="Y48" s="31">
        <v>13</v>
      </c>
      <c r="Z48" s="28">
        <f t="shared" si="2"/>
        <v>12.15</v>
      </c>
      <c r="AA48" s="3">
        <v>11.901041666666668</v>
      </c>
      <c r="AB48" s="3">
        <f t="shared" si="0"/>
        <v>0.2489583333333325</v>
      </c>
      <c r="AC48" s="3">
        <f t="shared" si="1"/>
        <v>0.2489583333333325</v>
      </c>
      <c r="AD48" s="3">
        <f>'CBA Rural'!AB48</f>
        <v>0.2489583333333325</v>
      </c>
    </row>
    <row r="49" spans="1:30" x14ac:dyDescent="0.25">
      <c r="A49" s="15">
        <v>39</v>
      </c>
      <c r="B49" s="16" t="s">
        <v>67</v>
      </c>
      <c r="C49" s="17" t="s">
        <v>95</v>
      </c>
      <c r="D49" s="27">
        <v>2.416666666666667</v>
      </c>
      <c r="E49" s="40">
        <v>2.25</v>
      </c>
      <c r="F49" s="41">
        <v>3.6875</v>
      </c>
      <c r="G49" s="40">
        <v>3.375</v>
      </c>
      <c r="H49" s="59">
        <v>2</v>
      </c>
      <c r="I49" s="42">
        <v>2.5</v>
      </c>
      <c r="J49" s="62">
        <v>2.5</v>
      </c>
      <c r="K49" s="40">
        <v>3</v>
      </c>
      <c r="L49" s="59">
        <v>3</v>
      </c>
      <c r="M49" s="41">
        <v>2.8333333333333335</v>
      </c>
      <c r="N49" s="33">
        <v>4</v>
      </c>
      <c r="O49" s="42">
        <v>2.25</v>
      </c>
      <c r="P49" s="41">
        <v>3.1666666666666665</v>
      </c>
      <c r="Q49" s="40">
        <v>2.3333333333333335</v>
      </c>
      <c r="R49" s="59">
        <v>2.5</v>
      </c>
      <c r="S49" s="42">
        <v>3.5</v>
      </c>
      <c r="T49" s="42">
        <v>3</v>
      </c>
      <c r="U49" s="33">
        <f>([1]VACIADO!$H$54)</f>
        <v>1.75</v>
      </c>
      <c r="V49" s="22">
        <v>2.395</v>
      </c>
      <c r="W49" s="24">
        <v>2.3333333333333335</v>
      </c>
      <c r="X49" s="59">
        <v>3.6666666666666665</v>
      </c>
      <c r="Y49" s="31">
        <v>2.875</v>
      </c>
      <c r="Z49" s="28">
        <f t="shared" si="2"/>
        <v>2.7878409090909093</v>
      </c>
      <c r="AA49" s="3">
        <v>2.6654411764705888</v>
      </c>
      <c r="AB49" s="3">
        <f t="shared" si="0"/>
        <v>0.12239973262032056</v>
      </c>
      <c r="AC49" s="3">
        <f t="shared" si="1"/>
        <v>0.12239973262032056</v>
      </c>
      <c r="AD49" s="3">
        <f>'CBA Rural'!AB49</f>
        <v>0.12239973262032056</v>
      </c>
    </row>
    <row r="50" spans="1:30" x14ac:dyDescent="0.25">
      <c r="A50" s="15">
        <v>40</v>
      </c>
      <c r="B50" s="16" t="s">
        <v>68</v>
      </c>
      <c r="C50" s="17" t="s">
        <v>95</v>
      </c>
      <c r="D50" s="27">
        <v>4.4666666666666668</v>
      </c>
      <c r="E50" s="40">
        <v>3.75</v>
      </c>
      <c r="F50" s="41">
        <v>8.75</v>
      </c>
      <c r="G50" s="40">
        <v>4.625</v>
      </c>
      <c r="H50" s="59">
        <v>8</v>
      </c>
      <c r="I50" s="42"/>
      <c r="J50" s="62">
        <v>7</v>
      </c>
      <c r="K50" s="40"/>
      <c r="L50" s="59">
        <v>5</v>
      </c>
      <c r="M50" s="41">
        <v>5</v>
      </c>
      <c r="N50" s="33">
        <v>3.75</v>
      </c>
      <c r="O50" s="42">
        <v>4</v>
      </c>
      <c r="P50" s="41">
        <v>4.666666666666667</v>
      </c>
      <c r="Q50" s="40">
        <v>3.6666666666666665</v>
      </c>
      <c r="R50" s="59">
        <v>5</v>
      </c>
      <c r="S50" s="42">
        <v>2.6666666666666665</v>
      </c>
      <c r="T50" s="42">
        <v>2.5</v>
      </c>
      <c r="U50" s="33">
        <f>([1]VACIADO!$H$55)</f>
        <v>4</v>
      </c>
      <c r="V50" s="22">
        <v>3.375</v>
      </c>
      <c r="W50" s="24">
        <v>3.6666666666666665</v>
      </c>
      <c r="X50" s="59">
        <v>6</v>
      </c>
      <c r="Y50" s="31">
        <v>5</v>
      </c>
      <c r="Z50" s="28">
        <f t="shared" si="2"/>
        <v>4.7441666666666666</v>
      </c>
      <c r="AA50" s="3">
        <v>4.3550347222222223</v>
      </c>
      <c r="AB50" s="3">
        <f t="shared" si="0"/>
        <v>0.38913194444444432</v>
      </c>
      <c r="AC50" s="3">
        <f t="shared" si="1"/>
        <v>0.38913194444444432</v>
      </c>
      <c r="AD50" s="3">
        <f>'CBA Rural'!AB50</f>
        <v>0.38913194444444432</v>
      </c>
    </row>
    <row r="51" spans="1:30" x14ac:dyDescent="0.25">
      <c r="A51" s="15">
        <v>41</v>
      </c>
      <c r="B51" s="16" t="s">
        <v>69</v>
      </c>
      <c r="C51" s="17" t="s">
        <v>102</v>
      </c>
      <c r="D51" s="27">
        <v>5.364583333333333</v>
      </c>
      <c r="E51" s="40">
        <v>4.375</v>
      </c>
      <c r="F51" s="41">
        <v>5.833333333333333</v>
      </c>
      <c r="G51" s="40">
        <v>6.25</v>
      </c>
      <c r="H51" s="59">
        <v>1</v>
      </c>
      <c r="I51" s="42"/>
      <c r="J51" s="62">
        <v>5</v>
      </c>
      <c r="K51" s="40">
        <v>5</v>
      </c>
      <c r="L51" s="59">
        <v>5</v>
      </c>
      <c r="M51" s="41">
        <v>5</v>
      </c>
      <c r="N51" s="33"/>
      <c r="O51" s="42">
        <v>3</v>
      </c>
      <c r="P51" s="41">
        <v>4.583333333333333</v>
      </c>
      <c r="Q51" s="40">
        <v>5</v>
      </c>
      <c r="R51" s="59">
        <v>2.5</v>
      </c>
      <c r="S51" s="42">
        <v>2.5</v>
      </c>
      <c r="T51" s="42">
        <v>6</v>
      </c>
      <c r="U51" s="33">
        <f>([1]VACIADO!$H$58)</f>
        <v>5</v>
      </c>
      <c r="V51" s="22">
        <v>8.75</v>
      </c>
      <c r="W51" s="24">
        <v>5</v>
      </c>
      <c r="X51" s="59">
        <v>5</v>
      </c>
      <c r="Y51" s="31">
        <v>8.125</v>
      </c>
      <c r="Z51" s="28">
        <f t="shared" si="2"/>
        <v>4.9140625</v>
      </c>
      <c r="AA51" s="3">
        <v>4.8764880952380958</v>
      </c>
      <c r="AB51" s="3">
        <f t="shared" si="0"/>
        <v>3.7574404761904212E-2</v>
      </c>
      <c r="AC51" s="3">
        <f t="shared" si="1"/>
        <v>3.7574404761904212E-2</v>
      </c>
      <c r="AD51" s="3">
        <f>'CBA Rural'!AB51</f>
        <v>3.7574404761904212E-2</v>
      </c>
    </row>
    <row r="52" spans="1:30" x14ac:dyDescent="0.25">
      <c r="A52" s="15">
        <v>42</v>
      </c>
      <c r="B52" s="16" t="s">
        <v>130</v>
      </c>
      <c r="C52" s="17" t="s">
        <v>95</v>
      </c>
      <c r="D52" s="27">
        <v>3.7333333333333329</v>
      </c>
      <c r="E52" s="40">
        <v>2.375</v>
      </c>
      <c r="F52" s="41">
        <v>2.5</v>
      </c>
      <c r="G52" s="40">
        <v>2.25</v>
      </c>
      <c r="H52" s="59"/>
      <c r="I52" s="42"/>
      <c r="J52" s="62"/>
      <c r="K52" s="40">
        <v>3</v>
      </c>
      <c r="L52" s="59">
        <v>3</v>
      </c>
      <c r="M52" s="41">
        <v>2</v>
      </c>
      <c r="N52" s="33">
        <v>2</v>
      </c>
      <c r="O52" s="42">
        <v>2.25</v>
      </c>
      <c r="P52" s="41"/>
      <c r="Q52" s="40">
        <v>2</v>
      </c>
      <c r="R52" s="59">
        <v>2.5</v>
      </c>
      <c r="S52" s="42">
        <v>1.5</v>
      </c>
      <c r="T52" s="42">
        <v>3</v>
      </c>
      <c r="U52" s="33">
        <f>([1]VACIADO!$H$59)</f>
        <v>1</v>
      </c>
      <c r="V52" s="22">
        <v>1.875</v>
      </c>
      <c r="W52" s="24">
        <v>5</v>
      </c>
      <c r="X52" s="59">
        <v>4</v>
      </c>
      <c r="Y52" s="31">
        <v>1.5</v>
      </c>
      <c r="Z52" s="28">
        <f t="shared" si="2"/>
        <v>2.5268518518518519</v>
      </c>
      <c r="AA52" s="3">
        <v>2.2142857142857144</v>
      </c>
      <c r="AB52" s="3">
        <f t="shared" si="0"/>
        <v>0.31256613756613749</v>
      </c>
      <c r="AC52" s="3">
        <f t="shared" si="1"/>
        <v>0.31256613756613749</v>
      </c>
      <c r="AD52" s="3">
        <f>'CBA Rural'!AB52</f>
        <v>0.31256613756613749</v>
      </c>
    </row>
    <row r="53" spans="1:30" x14ac:dyDescent="0.25">
      <c r="A53" s="15">
        <v>43</v>
      </c>
      <c r="B53" s="16" t="s">
        <v>71</v>
      </c>
      <c r="C53" s="17" t="s">
        <v>95</v>
      </c>
      <c r="D53" s="27">
        <v>2.7</v>
      </c>
      <c r="E53" s="40">
        <v>2.5</v>
      </c>
      <c r="F53" s="41">
        <v>2.5</v>
      </c>
      <c r="G53" s="40">
        <v>2.5</v>
      </c>
      <c r="H53" s="59">
        <v>5</v>
      </c>
      <c r="I53" s="42"/>
      <c r="J53" s="62">
        <v>3</v>
      </c>
      <c r="K53" s="40">
        <v>3</v>
      </c>
      <c r="L53" s="59">
        <v>2.5</v>
      </c>
      <c r="M53" s="41">
        <v>2.5</v>
      </c>
      <c r="N53" s="33">
        <v>4.5</v>
      </c>
      <c r="O53" s="42">
        <v>2.5</v>
      </c>
      <c r="P53" s="41">
        <v>3</v>
      </c>
      <c r="Q53" s="40">
        <v>3.3333333333333335</v>
      </c>
      <c r="R53" s="59">
        <v>3</v>
      </c>
      <c r="S53" s="42">
        <v>3.33</v>
      </c>
      <c r="T53" s="42">
        <v>3.5</v>
      </c>
      <c r="U53" s="33">
        <f>([1]VACIADO!$H$62)</f>
        <v>14</v>
      </c>
      <c r="V53" s="22">
        <v>3.5</v>
      </c>
      <c r="W53" s="24">
        <v>3.5</v>
      </c>
      <c r="X53" s="59">
        <v>3.6666666666666665</v>
      </c>
      <c r="Y53" s="31">
        <v>2.625</v>
      </c>
      <c r="Z53" s="28">
        <f t="shared" si="2"/>
        <v>3.6502380952380959</v>
      </c>
      <c r="AA53" s="3">
        <v>3.5821111111111112</v>
      </c>
      <c r="AB53" s="3">
        <f t="shared" si="0"/>
        <v>6.8126984126984702E-2</v>
      </c>
      <c r="AC53" s="3">
        <f t="shared" si="1"/>
        <v>6.8126984126984702E-2</v>
      </c>
      <c r="AD53" s="3">
        <f>'CBA Rural'!AB53</f>
        <v>6.8126984126984702E-2</v>
      </c>
    </row>
    <row r="54" spans="1:30" x14ac:dyDescent="0.25">
      <c r="A54" s="15">
        <v>44</v>
      </c>
      <c r="B54" s="16" t="s">
        <v>72</v>
      </c>
      <c r="C54" s="17" t="s">
        <v>103</v>
      </c>
      <c r="D54" s="27">
        <v>26.791666666666664</v>
      </c>
      <c r="E54" s="40"/>
      <c r="F54" s="41"/>
      <c r="G54" s="40"/>
      <c r="H54" s="59"/>
      <c r="I54" s="42"/>
      <c r="J54" s="62"/>
      <c r="K54" s="40"/>
      <c r="L54" s="59"/>
      <c r="M54" s="41"/>
      <c r="N54" s="33">
        <v>25</v>
      </c>
      <c r="O54" s="42">
        <v>26</v>
      </c>
      <c r="P54" s="41">
        <v>28</v>
      </c>
      <c r="Q54" s="40">
        <v>26</v>
      </c>
      <c r="R54" s="59">
        <v>22</v>
      </c>
      <c r="S54" s="42"/>
      <c r="T54" s="42">
        <v>29.5</v>
      </c>
      <c r="U54" s="33"/>
      <c r="V54" s="22">
        <v>39</v>
      </c>
      <c r="W54" s="24"/>
      <c r="X54" s="59">
        <v>11.5</v>
      </c>
      <c r="Y54" s="31"/>
      <c r="Z54" s="28">
        <f t="shared" si="2"/>
        <v>25.976851851851851</v>
      </c>
      <c r="AA54" s="3">
        <v>27.083333333333336</v>
      </c>
      <c r="AB54" s="3">
        <f t="shared" si="0"/>
        <v>-1.1064814814814845</v>
      </c>
      <c r="AC54" s="3">
        <f t="shared" si="1"/>
        <v>-1.1064814814814845</v>
      </c>
      <c r="AD54" s="3">
        <f>'CBA Rural'!AB54</f>
        <v>-1.1064814814814845</v>
      </c>
    </row>
    <row r="55" spans="1:30" x14ac:dyDescent="0.25">
      <c r="A55" s="15">
        <v>45</v>
      </c>
      <c r="B55" s="16" t="s">
        <v>73</v>
      </c>
      <c r="C55" s="17" t="s">
        <v>104</v>
      </c>
      <c r="D55" s="27">
        <v>11.5</v>
      </c>
      <c r="E55" s="40">
        <v>18.666666666666668</v>
      </c>
      <c r="F55" s="41"/>
      <c r="G55" s="40"/>
      <c r="H55" s="59">
        <v>13</v>
      </c>
      <c r="I55" s="42">
        <v>14</v>
      </c>
      <c r="J55" s="62">
        <v>14</v>
      </c>
      <c r="K55" s="40">
        <v>17</v>
      </c>
      <c r="L55" s="59">
        <v>2.5</v>
      </c>
      <c r="M55" s="41">
        <v>2.5</v>
      </c>
      <c r="N55" s="33"/>
      <c r="O55" s="42">
        <v>15</v>
      </c>
      <c r="P55" s="41">
        <v>14.5</v>
      </c>
      <c r="Q55" s="40">
        <v>17</v>
      </c>
      <c r="R55" s="59">
        <v>14</v>
      </c>
      <c r="S55" s="42">
        <v>13.5</v>
      </c>
      <c r="T55" s="42">
        <v>14.5</v>
      </c>
      <c r="U55" s="33">
        <f>([1]VACIADO!$H$265)</f>
        <v>12</v>
      </c>
      <c r="V55" s="22">
        <v>15.666666666666666</v>
      </c>
      <c r="W55" s="24"/>
      <c r="X55" s="59">
        <v>15</v>
      </c>
      <c r="Y55" s="31">
        <v>14.333333333333334</v>
      </c>
      <c r="Z55" s="28">
        <f t="shared" si="2"/>
        <v>13.25925925925926</v>
      </c>
      <c r="AA55" s="3">
        <v>13.116666666666664</v>
      </c>
      <c r="AB55" s="3">
        <f t="shared" si="0"/>
        <v>0.14259259259259593</v>
      </c>
      <c r="AC55" s="3">
        <f t="shared" si="1"/>
        <v>0.14259259259259593</v>
      </c>
      <c r="AD55" s="3">
        <f>'CBA Rural'!AB55</f>
        <v>0.14259259259259593</v>
      </c>
    </row>
    <row r="56" spans="1:30" x14ac:dyDescent="0.25">
      <c r="A56" s="15">
        <v>46</v>
      </c>
      <c r="B56" s="16" t="s">
        <v>74</v>
      </c>
      <c r="C56" s="17" t="s">
        <v>96</v>
      </c>
      <c r="D56" s="27">
        <v>12</v>
      </c>
      <c r="E56" s="40">
        <v>11</v>
      </c>
      <c r="F56" s="41"/>
      <c r="G56" s="40"/>
      <c r="H56" s="59"/>
      <c r="I56" s="42">
        <v>3.5</v>
      </c>
      <c r="J56" s="62">
        <v>11.5</v>
      </c>
      <c r="K56" s="40">
        <v>10</v>
      </c>
      <c r="L56" s="59">
        <v>4</v>
      </c>
      <c r="M56" s="41">
        <v>4.5</v>
      </c>
      <c r="N56" s="33">
        <v>4.5</v>
      </c>
      <c r="O56" s="42">
        <v>9</v>
      </c>
      <c r="P56" s="41">
        <v>12.5</v>
      </c>
      <c r="Q56" s="40">
        <v>17.666666666666668</v>
      </c>
      <c r="R56" s="59">
        <v>7</v>
      </c>
      <c r="S56" s="42">
        <v>10.5</v>
      </c>
      <c r="T56" s="42">
        <v>8.5</v>
      </c>
      <c r="U56" s="64">
        <f>([1]VACIADO!$H$282)</f>
        <v>9.5</v>
      </c>
      <c r="V56" s="22">
        <v>4.166666666666667</v>
      </c>
      <c r="W56" s="24">
        <v>4</v>
      </c>
      <c r="X56" s="59">
        <v>12</v>
      </c>
      <c r="Y56" s="31">
        <v>9</v>
      </c>
      <c r="Z56" s="28">
        <f t="shared" si="2"/>
        <v>8.6754385964912277</v>
      </c>
      <c r="AA56" s="3">
        <v>7.7638888888888893</v>
      </c>
      <c r="AB56" s="3">
        <f t="shared" si="0"/>
        <v>0.91154970760233844</v>
      </c>
      <c r="AC56" s="3">
        <f t="shared" si="1"/>
        <v>0.91154970760233844</v>
      </c>
      <c r="AD56" s="3">
        <f>'CBA Rural'!AB56</f>
        <v>0.91154970760233844</v>
      </c>
    </row>
    <row r="57" spans="1:30" x14ac:dyDescent="0.25">
      <c r="A57" s="15">
        <v>47</v>
      </c>
      <c r="B57" s="16" t="s">
        <v>90</v>
      </c>
      <c r="C57" s="17" t="s">
        <v>105</v>
      </c>
      <c r="D57" s="27">
        <v>4.1875</v>
      </c>
      <c r="E57" s="40">
        <v>4</v>
      </c>
      <c r="F57" s="41"/>
      <c r="G57" s="40">
        <v>4.5</v>
      </c>
      <c r="H57" s="59">
        <v>5</v>
      </c>
      <c r="I57" s="42"/>
      <c r="J57" s="62">
        <v>4</v>
      </c>
      <c r="K57" s="40">
        <v>4</v>
      </c>
      <c r="L57" s="59">
        <v>1</v>
      </c>
      <c r="M57" s="41">
        <v>1</v>
      </c>
      <c r="N57" s="33"/>
      <c r="O57" s="42">
        <v>4</v>
      </c>
      <c r="P57" s="41">
        <v>4</v>
      </c>
      <c r="Q57" s="40">
        <v>0.75</v>
      </c>
      <c r="R57" s="59">
        <v>22.5</v>
      </c>
      <c r="S57" s="42">
        <v>4</v>
      </c>
      <c r="T57" s="42">
        <v>4.25</v>
      </c>
      <c r="U57" s="33">
        <f>([1]VACIADO!$H$285)</f>
        <v>4</v>
      </c>
      <c r="V57" s="22"/>
      <c r="W57" s="24"/>
      <c r="X57" s="59">
        <v>4.5</v>
      </c>
      <c r="Y57" s="31">
        <v>4.166666666666667</v>
      </c>
      <c r="Z57" s="28">
        <f t="shared" si="2"/>
        <v>4.6973039215686274</v>
      </c>
      <c r="AA57" s="3">
        <v>3.9814814814814814</v>
      </c>
      <c r="AB57" s="3">
        <f t="shared" si="0"/>
        <v>0.71582244008714602</v>
      </c>
      <c r="AC57" s="3">
        <f t="shared" si="1"/>
        <v>0.71582244008714602</v>
      </c>
      <c r="AD57" s="3">
        <f>'CBA Rural'!AB57</f>
        <v>0.71582244008714602</v>
      </c>
    </row>
    <row r="58" spans="1:30" x14ac:dyDescent="0.25">
      <c r="A58" s="15">
        <v>48</v>
      </c>
      <c r="B58" s="16" t="s">
        <v>76</v>
      </c>
      <c r="C58" s="17" t="s">
        <v>134</v>
      </c>
      <c r="D58" s="27">
        <v>2.75</v>
      </c>
      <c r="E58" s="40">
        <v>2</v>
      </c>
      <c r="F58" s="41"/>
      <c r="G58" s="40"/>
      <c r="H58" s="59">
        <v>1</v>
      </c>
      <c r="I58" s="42"/>
      <c r="J58" s="62">
        <v>1.5</v>
      </c>
      <c r="K58" s="40"/>
      <c r="L58" s="59">
        <v>1</v>
      </c>
      <c r="M58" s="41">
        <v>1</v>
      </c>
      <c r="N58" s="33"/>
      <c r="O58" s="42"/>
      <c r="P58" s="41"/>
      <c r="Q58" s="40">
        <v>1</v>
      </c>
      <c r="R58" s="59"/>
      <c r="S58" s="42">
        <v>1</v>
      </c>
      <c r="T58" s="42"/>
      <c r="U58" s="33">
        <f>([1]VACIADO!$H$289)</f>
        <v>6.5</v>
      </c>
      <c r="V58" s="22"/>
      <c r="W58" s="24"/>
      <c r="X58" s="59">
        <v>4.5</v>
      </c>
      <c r="Y58" s="31"/>
      <c r="Z58" s="28">
        <f t="shared" si="2"/>
        <v>2.2250000000000001</v>
      </c>
      <c r="AA58" s="3">
        <v>2.5</v>
      </c>
      <c r="AB58" s="3">
        <f t="shared" si="0"/>
        <v>-0.27499999999999991</v>
      </c>
      <c r="AC58" s="3">
        <f t="shared" si="1"/>
        <v>-0.27499999999999991</v>
      </c>
      <c r="AD58" s="3">
        <f>'CBA Rural'!AB58</f>
        <v>-0.27499999999999991</v>
      </c>
    </row>
    <row r="59" spans="1:30" x14ac:dyDescent="0.25">
      <c r="A59" s="15">
        <v>49</v>
      </c>
      <c r="B59" s="16" t="s">
        <v>131</v>
      </c>
      <c r="C59" s="17" t="s">
        <v>132</v>
      </c>
      <c r="D59" s="27">
        <v>14.5</v>
      </c>
      <c r="E59" s="40">
        <v>10</v>
      </c>
      <c r="F59" s="41"/>
      <c r="G59" s="40"/>
      <c r="H59" s="59"/>
      <c r="I59" s="42"/>
      <c r="J59" s="62"/>
      <c r="K59" s="40">
        <v>20</v>
      </c>
      <c r="L59" s="59">
        <v>1</v>
      </c>
      <c r="M59" s="41">
        <v>1</v>
      </c>
      <c r="N59" s="33"/>
      <c r="O59" s="42">
        <v>13.5</v>
      </c>
      <c r="P59" s="41"/>
      <c r="Q59" s="40">
        <v>0.75</v>
      </c>
      <c r="R59" s="59">
        <v>22.5</v>
      </c>
      <c r="S59" s="42"/>
      <c r="T59" s="42"/>
      <c r="U59" s="33">
        <f>([1]VACIADO!$H$290)</f>
        <v>6.25</v>
      </c>
      <c r="V59" s="22"/>
      <c r="W59" s="24"/>
      <c r="X59" s="59"/>
      <c r="Y59" s="31">
        <v>17.333333333333332</v>
      </c>
      <c r="Z59" s="28">
        <f t="shared" si="2"/>
        <v>10.683333333333334</v>
      </c>
      <c r="AA59" s="3">
        <v>10.630952380952381</v>
      </c>
      <c r="AB59" s="3">
        <f t="shared" si="0"/>
        <v>5.2380952380952195E-2</v>
      </c>
      <c r="AC59" s="3">
        <f t="shared" si="1"/>
        <v>5.2380952380952195E-2</v>
      </c>
      <c r="AD59" s="3">
        <f>'CBA Rural'!AB59</f>
        <v>5.2380952380952195E-2</v>
      </c>
    </row>
    <row r="60" spans="1:30" x14ac:dyDescent="0.25">
      <c r="A60" s="15">
        <v>50</v>
      </c>
      <c r="B60" s="16" t="s">
        <v>77</v>
      </c>
      <c r="C60" s="17" t="s">
        <v>106</v>
      </c>
      <c r="D60" s="27">
        <v>4.4666666666666668</v>
      </c>
      <c r="E60" s="40">
        <v>3.8333333333333335</v>
      </c>
      <c r="F60" s="41">
        <v>4</v>
      </c>
      <c r="G60" s="40">
        <v>4.833333333333333</v>
      </c>
      <c r="H60" s="59"/>
      <c r="I60" s="42"/>
      <c r="J60" s="62">
        <v>4.5</v>
      </c>
      <c r="K60" s="40">
        <v>4</v>
      </c>
      <c r="L60" s="59">
        <v>5</v>
      </c>
      <c r="M60" s="41">
        <v>4</v>
      </c>
      <c r="N60" s="33">
        <v>4.5</v>
      </c>
      <c r="O60" s="42">
        <v>4</v>
      </c>
      <c r="P60" s="41"/>
      <c r="Q60" s="40">
        <v>5</v>
      </c>
      <c r="R60" s="59">
        <v>4</v>
      </c>
      <c r="S60" s="42">
        <v>4</v>
      </c>
      <c r="T60" s="42">
        <v>4</v>
      </c>
      <c r="U60" s="33">
        <f>([1]VACIADO!$H$291)</f>
        <v>3.5</v>
      </c>
      <c r="V60" s="22"/>
      <c r="W60" s="24">
        <v>3.5</v>
      </c>
      <c r="X60" s="59">
        <v>5</v>
      </c>
      <c r="Y60" s="31">
        <v>3.8333333333333335</v>
      </c>
      <c r="Z60" s="28">
        <f t="shared" si="2"/>
        <v>4.2203703703703699</v>
      </c>
      <c r="AA60" s="3">
        <v>3.8461538461538463</v>
      </c>
      <c r="AB60" s="3">
        <f t="shared" si="0"/>
        <v>0.37421652421652363</v>
      </c>
      <c r="AC60" s="3">
        <f t="shared" si="1"/>
        <v>0.37421652421652363</v>
      </c>
      <c r="AD60" s="3">
        <f>'CBA Rural'!AB60</f>
        <v>0.37421652421652363</v>
      </c>
    </row>
    <row r="61" spans="1:30" x14ac:dyDescent="0.25">
      <c r="A61" s="15">
        <v>51</v>
      </c>
      <c r="B61" s="16" t="s">
        <v>79</v>
      </c>
      <c r="C61" s="17" t="s">
        <v>107</v>
      </c>
      <c r="D61" s="27">
        <v>5</v>
      </c>
      <c r="E61" s="40">
        <v>5</v>
      </c>
      <c r="F61" s="41">
        <v>5</v>
      </c>
      <c r="G61" s="40">
        <v>5</v>
      </c>
      <c r="H61" s="59">
        <v>4</v>
      </c>
      <c r="I61" s="42">
        <v>5</v>
      </c>
      <c r="J61" s="62">
        <v>5</v>
      </c>
      <c r="K61" s="40">
        <v>5</v>
      </c>
      <c r="L61" s="59">
        <v>5</v>
      </c>
      <c r="M61" s="41">
        <v>5</v>
      </c>
      <c r="N61" s="33">
        <v>6</v>
      </c>
      <c r="O61" s="42">
        <v>4.75</v>
      </c>
      <c r="P61" s="41">
        <v>5</v>
      </c>
      <c r="Q61" s="40">
        <v>5</v>
      </c>
      <c r="R61" s="59">
        <v>5</v>
      </c>
      <c r="S61" s="42">
        <v>5</v>
      </c>
      <c r="T61" s="42">
        <v>5</v>
      </c>
      <c r="U61" s="33">
        <f>([1]VACIADO!$H$296)</f>
        <v>4</v>
      </c>
      <c r="V61" s="22">
        <v>4.666666666666667</v>
      </c>
      <c r="W61" s="24">
        <v>5</v>
      </c>
      <c r="X61" s="59">
        <v>5</v>
      </c>
      <c r="Y61" s="31">
        <v>4.5</v>
      </c>
      <c r="Z61" s="28">
        <f t="shared" si="2"/>
        <v>4.9053030303030303</v>
      </c>
      <c r="AA61" s="3">
        <v>4.4348958333333339</v>
      </c>
      <c r="AB61" s="3">
        <f t="shared" si="0"/>
        <v>0.47040719696969635</v>
      </c>
      <c r="AC61" s="3">
        <f t="shared" si="1"/>
        <v>0.47040719696969635</v>
      </c>
      <c r="AD61" s="3">
        <f>'CBA Rural'!AB61</f>
        <v>0.47040719696969635</v>
      </c>
    </row>
    <row r="62" spans="1:30" x14ac:dyDescent="0.25">
      <c r="A62" s="15">
        <v>52</v>
      </c>
      <c r="B62" s="16" t="s">
        <v>80</v>
      </c>
      <c r="C62" s="17" t="s">
        <v>93</v>
      </c>
      <c r="D62" s="27">
        <v>1</v>
      </c>
      <c r="E62" s="40">
        <v>1</v>
      </c>
      <c r="F62" s="41">
        <v>1</v>
      </c>
      <c r="G62" s="40">
        <v>1</v>
      </c>
      <c r="H62" s="59">
        <v>1.5</v>
      </c>
      <c r="I62" s="42">
        <v>1</v>
      </c>
      <c r="J62" s="62">
        <v>1</v>
      </c>
      <c r="K62" s="40">
        <v>1</v>
      </c>
      <c r="L62" s="59">
        <v>1</v>
      </c>
      <c r="M62" s="41">
        <v>1</v>
      </c>
      <c r="N62" s="33">
        <v>1</v>
      </c>
      <c r="O62" s="42">
        <v>1</v>
      </c>
      <c r="P62" s="41">
        <v>1</v>
      </c>
      <c r="Q62" s="40">
        <v>1</v>
      </c>
      <c r="R62" s="59">
        <v>1</v>
      </c>
      <c r="S62" s="42">
        <v>1</v>
      </c>
      <c r="T62" s="42">
        <v>1</v>
      </c>
      <c r="U62" s="33">
        <f>([1]VACIADO!$H$297)</f>
        <v>2.5</v>
      </c>
      <c r="V62" s="22">
        <v>1</v>
      </c>
      <c r="W62" s="24">
        <v>1</v>
      </c>
      <c r="X62" s="59">
        <v>1</v>
      </c>
      <c r="Y62" s="31">
        <v>1.6666666666666667</v>
      </c>
      <c r="Z62" s="28">
        <f t="shared" si="2"/>
        <v>1.1212121212121213</v>
      </c>
      <c r="AA62" s="3">
        <v>1.1446078431372551</v>
      </c>
      <c r="AB62" s="3">
        <f t="shared" si="0"/>
        <v>-2.3395721925133728E-2</v>
      </c>
      <c r="AC62" s="3">
        <f t="shared" si="1"/>
        <v>-2.3395721925133728E-2</v>
      </c>
      <c r="AD62" s="3">
        <f>'CBA Rural'!AB62</f>
        <v>-2.3395721925133728E-2</v>
      </c>
    </row>
    <row r="63" spans="1:30" x14ac:dyDescent="0.25">
      <c r="A63" s="15">
        <v>53</v>
      </c>
      <c r="B63" s="16" t="s">
        <v>81</v>
      </c>
      <c r="C63" s="17" t="s">
        <v>108</v>
      </c>
      <c r="D63" s="27">
        <v>3.0625</v>
      </c>
      <c r="E63" s="40">
        <v>1.8333333333333333</v>
      </c>
      <c r="F63" s="41">
        <v>3.5</v>
      </c>
      <c r="G63" s="40">
        <v>3.6666666666666665</v>
      </c>
      <c r="H63" s="59">
        <v>3</v>
      </c>
      <c r="I63" s="42">
        <v>3.5</v>
      </c>
      <c r="J63" s="62">
        <v>2.5</v>
      </c>
      <c r="K63" s="40">
        <v>3.6666666666666665</v>
      </c>
      <c r="L63" s="59"/>
      <c r="M63" s="41"/>
      <c r="N63" s="33"/>
      <c r="O63" s="42">
        <v>3</v>
      </c>
      <c r="P63" s="41"/>
      <c r="Q63" s="40">
        <v>5</v>
      </c>
      <c r="R63" s="59"/>
      <c r="S63" s="42">
        <v>3</v>
      </c>
      <c r="T63" s="42"/>
      <c r="U63" s="33">
        <f>([1]VACIADO!$H$298)</f>
        <v>3</v>
      </c>
      <c r="V63" s="22">
        <v>3</v>
      </c>
      <c r="W63" s="24">
        <v>3.5</v>
      </c>
      <c r="X63" s="59">
        <v>5</v>
      </c>
      <c r="Y63" s="31">
        <v>3.3333333333333335</v>
      </c>
      <c r="Z63" s="28">
        <f t="shared" si="2"/>
        <v>3.3476562500000004</v>
      </c>
      <c r="AA63" s="3">
        <v>3.0898148148148148</v>
      </c>
      <c r="AB63" s="3">
        <f t="shared" si="0"/>
        <v>0.25784143518518565</v>
      </c>
      <c r="AC63" s="3">
        <f t="shared" si="1"/>
        <v>0.25784143518518565</v>
      </c>
      <c r="AD63" s="3">
        <f>'CBA Rural'!AB63</f>
        <v>0.25784143518518565</v>
      </c>
    </row>
    <row r="64" spans="1:30" x14ac:dyDescent="0.25">
      <c r="A64" s="15">
        <v>54</v>
      </c>
      <c r="B64" s="16" t="s">
        <v>82</v>
      </c>
      <c r="C64" s="17" t="s">
        <v>109</v>
      </c>
      <c r="D64" s="27">
        <v>1.075</v>
      </c>
      <c r="E64" s="40">
        <v>1</v>
      </c>
      <c r="F64" s="41">
        <v>1</v>
      </c>
      <c r="G64" s="40">
        <v>1</v>
      </c>
      <c r="H64" s="59">
        <v>1</v>
      </c>
      <c r="I64" s="42">
        <v>1</v>
      </c>
      <c r="J64" s="62">
        <v>1.25</v>
      </c>
      <c r="K64" s="40">
        <v>1</v>
      </c>
      <c r="L64" s="59">
        <v>1</v>
      </c>
      <c r="M64" s="41">
        <v>1</v>
      </c>
      <c r="N64" s="33">
        <v>1</v>
      </c>
      <c r="O64" s="42">
        <v>1</v>
      </c>
      <c r="P64" s="41">
        <v>1</v>
      </c>
      <c r="Q64" s="40">
        <v>1</v>
      </c>
      <c r="R64" s="59">
        <v>1</v>
      </c>
      <c r="S64" s="42">
        <v>1</v>
      </c>
      <c r="T64" s="42">
        <v>1.125</v>
      </c>
      <c r="U64" s="33">
        <f>([1]VACIADO!$H$299)</f>
        <v>1</v>
      </c>
      <c r="V64" s="22">
        <v>1.1666666666666667</v>
      </c>
      <c r="W64" s="24">
        <v>1</v>
      </c>
      <c r="X64" s="59">
        <v>2</v>
      </c>
      <c r="Y64" s="31">
        <v>1</v>
      </c>
      <c r="Z64" s="28">
        <f t="shared" si="2"/>
        <v>1.0734848484848485</v>
      </c>
      <c r="AA64" s="3">
        <v>0.97916666666666663</v>
      </c>
      <c r="AB64" s="3">
        <f t="shared" si="0"/>
        <v>9.4318181818181857E-2</v>
      </c>
      <c r="AC64" s="3">
        <f t="shared" si="1"/>
        <v>9.4318181818181857E-2</v>
      </c>
      <c r="AD64" s="3">
        <f>'CBA Rural'!AB64</f>
        <v>9.4318181818181857E-2</v>
      </c>
    </row>
    <row r="65" spans="1:30" x14ac:dyDescent="0.25">
      <c r="A65" s="15">
        <v>55</v>
      </c>
      <c r="B65" s="16" t="s">
        <v>83</v>
      </c>
      <c r="C65" s="17" t="s">
        <v>110</v>
      </c>
      <c r="D65" s="27">
        <v>2.1666666666666665</v>
      </c>
      <c r="E65" s="40"/>
      <c r="F65" s="41">
        <v>5</v>
      </c>
      <c r="G65" s="40">
        <v>3.8333333333333335</v>
      </c>
      <c r="H65" s="59">
        <v>5</v>
      </c>
      <c r="I65" s="42">
        <v>5</v>
      </c>
      <c r="J65" s="62">
        <v>5</v>
      </c>
      <c r="K65" s="40">
        <v>3.5</v>
      </c>
      <c r="L65" s="59">
        <v>2.5</v>
      </c>
      <c r="M65" s="41"/>
      <c r="N65" s="33">
        <v>5</v>
      </c>
      <c r="O65" s="42">
        <v>3</v>
      </c>
      <c r="P65" s="41">
        <v>5</v>
      </c>
      <c r="Q65" s="40">
        <v>4</v>
      </c>
      <c r="R65" s="59">
        <v>5</v>
      </c>
      <c r="S65" s="42">
        <v>2.5</v>
      </c>
      <c r="T65" s="42">
        <v>4.5</v>
      </c>
      <c r="U65" s="33">
        <f>([1]VACIADO!$H$300)</f>
        <v>3.75</v>
      </c>
      <c r="V65" s="22"/>
      <c r="W65" s="24">
        <v>5</v>
      </c>
      <c r="X65" s="59">
        <v>4</v>
      </c>
      <c r="Y65" s="31">
        <v>4.666666666666667</v>
      </c>
      <c r="Z65" s="28">
        <f t="shared" si="2"/>
        <v>4.1271929824561404</v>
      </c>
      <c r="AA65" s="3">
        <v>3.8839285714285721</v>
      </c>
      <c r="AB65" s="3">
        <f t="shared" si="0"/>
        <v>0.24326441102756835</v>
      </c>
      <c r="AC65" s="3">
        <f t="shared" si="1"/>
        <v>0.24326441102756835</v>
      </c>
      <c r="AD65" s="3">
        <f>'CBA Rural'!AB65</f>
        <v>0.24326441102756835</v>
      </c>
    </row>
    <row r="66" spans="1:30" x14ac:dyDescent="0.25">
      <c r="A66" s="15">
        <v>56</v>
      </c>
      <c r="B66" s="16" t="s">
        <v>84</v>
      </c>
      <c r="C66" s="17" t="s">
        <v>110</v>
      </c>
      <c r="D66" s="27">
        <v>3.6666666666666665</v>
      </c>
      <c r="E66" s="40"/>
      <c r="F66" s="41">
        <v>7</v>
      </c>
      <c r="G66" s="40">
        <v>8</v>
      </c>
      <c r="H66" s="59">
        <v>7</v>
      </c>
      <c r="I66" s="42">
        <v>8</v>
      </c>
      <c r="J66" s="62">
        <v>7.5</v>
      </c>
      <c r="K66" s="40">
        <v>3.5</v>
      </c>
      <c r="L66" s="59">
        <v>7</v>
      </c>
      <c r="M66" s="41">
        <v>12</v>
      </c>
      <c r="N66" s="33"/>
      <c r="O66" s="42">
        <v>7.5</v>
      </c>
      <c r="P66" s="41">
        <v>7.5</v>
      </c>
      <c r="Q66" s="40"/>
      <c r="R66" s="59">
        <v>7</v>
      </c>
      <c r="S66" s="42">
        <v>6</v>
      </c>
      <c r="T66" s="42">
        <v>5.5</v>
      </c>
      <c r="U66" s="33">
        <f>([1]VACIADO!$H$301)</f>
        <v>6.5</v>
      </c>
      <c r="V66" s="22"/>
      <c r="W66" s="24"/>
      <c r="X66" s="59">
        <v>6</v>
      </c>
      <c r="Y66" s="31">
        <v>7.666666666666667</v>
      </c>
      <c r="Z66" s="28">
        <f t="shared" si="2"/>
        <v>6.901960784313725</v>
      </c>
      <c r="AA66" s="3">
        <v>6.9777777777777779</v>
      </c>
      <c r="AB66" s="3">
        <f t="shared" si="0"/>
        <v>-7.5816993464052906E-2</v>
      </c>
      <c r="AC66" s="3">
        <f t="shared" si="1"/>
        <v>-7.5816993464052906E-2</v>
      </c>
      <c r="AD66" s="3">
        <f>'CBA Rural'!AB66</f>
        <v>-7.5816993464052906E-2</v>
      </c>
    </row>
    <row r="67" spans="1:30" x14ac:dyDescent="0.25">
      <c r="A67" s="15">
        <v>57</v>
      </c>
      <c r="B67" s="16" t="s">
        <v>85</v>
      </c>
      <c r="C67" s="17" t="s">
        <v>111</v>
      </c>
      <c r="D67" s="27">
        <v>16.611111111111111</v>
      </c>
      <c r="E67" s="40">
        <v>20</v>
      </c>
      <c r="F67" s="41">
        <v>18</v>
      </c>
      <c r="G67" s="40">
        <v>20</v>
      </c>
      <c r="H67" s="59"/>
      <c r="I67" s="42">
        <v>15</v>
      </c>
      <c r="J67" s="62">
        <v>18</v>
      </c>
      <c r="K67" s="40">
        <v>20</v>
      </c>
      <c r="L67" s="59">
        <v>30</v>
      </c>
      <c r="M67" s="41"/>
      <c r="N67" s="33">
        <v>19</v>
      </c>
      <c r="O67" s="42">
        <v>14</v>
      </c>
      <c r="P67" s="41">
        <v>25</v>
      </c>
      <c r="Q67" s="40">
        <v>17</v>
      </c>
      <c r="R67" s="59">
        <v>25</v>
      </c>
      <c r="S67" s="42">
        <v>20</v>
      </c>
      <c r="T67" s="42">
        <v>27</v>
      </c>
      <c r="U67" s="33"/>
      <c r="V67" s="22">
        <v>16.333333333333332</v>
      </c>
      <c r="W67" s="24"/>
      <c r="X67" s="59">
        <v>16.666666666666668</v>
      </c>
      <c r="Y67" s="31">
        <v>15</v>
      </c>
      <c r="Z67" s="28">
        <v>19.880769230769229</v>
      </c>
      <c r="AA67" s="3">
        <v>19.880769230769229</v>
      </c>
      <c r="AB67" s="3">
        <v>0.27782805429863799</v>
      </c>
      <c r="AC67" s="3">
        <f t="shared" si="1"/>
        <v>0</v>
      </c>
      <c r="AD67" s="3">
        <f>'CBA Rural'!AB67</f>
        <v>0.27782805429863799</v>
      </c>
    </row>
    <row r="68" spans="1:30" x14ac:dyDescent="0.25">
      <c r="A68" s="15">
        <v>58</v>
      </c>
      <c r="B68" s="16" t="s">
        <v>86</v>
      </c>
      <c r="C68" s="17" t="s">
        <v>111</v>
      </c>
      <c r="D68" s="27">
        <v>22.277777777777775</v>
      </c>
      <c r="E68" s="40">
        <v>21.25</v>
      </c>
      <c r="F68" s="41">
        <v>19</v>
      </c>
      <c r="G68" s="40">
        <v>25</v>
      </c>
      <c r="H68" s="59">
        <v>17.5</v>
      </c>
      <c r="I68" s="42">
        <v>25</v>
      </c>
      <c r="J68" s="62">
        <v>20</v>
      </c>
      <c r="K68" s="40">
        <v>20</v>
      </c>
      <c r="L68" s="59">
        <v>35</v>
      </c>
      <c r="M68" s="41"/>
      <c r="N68" s="33">
        <v>26.5</v>
      </c>
      <c r="O68" s="42">
        <v>16</v>
      </c>
      <c r="P68" s="41">
        <v>25</v>
      </c>
      <c r="Q68" s="40">
        <v>25.5</v>
      </c>
      <c r="R68" s="59">
        <v>20</v>
      </c>
      <c r="S68" s="42">
        <v>25</v>
      </c>
      <c r="T68" s="42">
        <v>38</v>
      </c>
      <c r="U68" s="33">
        <f>([1]VACIADO!$H$247)</f>
        <v>25</v>
      </c>
      <c r="V68" s="22">
        <v>20.666666666666668</v>
      </c>
      <c r="W68" s="24"/>
      <c r="X68" s="59">
        <v>25</v>
      </c>
      <c r="Y68" s="31">
        <v>25</v>
      </c>
      <c r="Z68" s="28">
        <v>23.862222222222222</v>
      </c>
      <c r="AA68" s="3">
        <v>23.862222222222222</v>
      </c>
      <c r="AB68" s="3">
        <v>0.26573099415204737</v>
      </c>
      <c r="AC68" s="3">
        <f t="shared" si="1"/>
        <v>0</v>
      </c>
      <c r="AD68" s="3">
        <f>'CBA Rural'!AB68</f>
        <v>0.26573099415204737</v>
      </c>
    </row>
    <row r="69" spans="1:30" x14ac:dyDescent="0.25">
      <c r="A69" s="15">
        <v>59</v>
      </c>
      <c r="B69" s="16" t="s">
        <v>87</v>
      </c>
      <c r="C69" s="17" t="s">
        <v>95</v>
      </c>
      <c r="D69" s="27">
        <v>8.5</v>
      </c>
      <c r="E69" s="40">
        <v>7.5</v>
      </c>
      <c r="F69" s="41">
        <v>10</v>
      </c>
      <c r="G69" s="40"/>
      <c r="H69" s="59">
        <v>10</v>
      </c>
      <c r="I69" s="42">
        <v>12</v>
      </c>
      <c r="J69" s="62">
        <v>10</v>
      </c>
      <c r="K69" s="40">
        <v>8</v>
      </c>
      <c r="L69" s="59">
        <v>10</v>
      </c>
      <c r="M69" s="41"/>
      <c r="N69" s="33">
        <v>11</v>
      </c>
      <c r="O69" s="42">
        <v>8</v>
      </c>
      <c r="P69" s="41"/>
      <c r="Q69" s="40">
        <v>9</v>
      </c>
      <c r="R69" s="59">
        <v>8</v>
      </c>
      <c r="S69" s="42"/>
      <c r="T69" s="42">
        <v>46</v>
      </c>
      <c r="U69" s="33">
        <f>([1]VACIADO!$H$248)</f>
        <v>9</v>
      </c>
      <c r="V69" s="22">
        <v>8.6666666666666661</v>
      </c>
      <c r="W69" s="24"/>
      <c r="X69" s="59">
        <v>10</v>
      </c>
      <c r="Y69" s="31">
        <v>7</v>
      </c>
      <c r="Z69" s="28">
        <v>11.384615384615385</v>
      </c>
      <c r="AA69" s="3">
        <v>11.384615384615385</v>
      </c>
      <c r="AB69" s="3">
        <v>0.14196832579185603</v>
      </c>
      <c r="AC69" s="3">
        <f t="shared" si="1"/>
        <v>0</v>
      </c>
      <c r="AD69" s="3">
        <f>'CBA Rural'!AB69</f>
        <v>0.14196832579185603</v>
      </c>
    </row>
    <row r="70" spans="1:30" ht="15.75" thickBot="1" x14ac:dyDescent="0.3">
      <c r="A70" s="18">
        <v>60</v>
      </c>
      <c r="B70" s="19" t="s">
        <v>88</v>
      </c>
      <c r="C70" s="20" t="s">
        <v>95</v>
      </c>
      <c r="D70" s="44">
        <v>9</v>
      </c>
      <c r="E70" s="45">
        <v>3.75</v>
      </c>
      <c r="F70" s="46"/>
      <c r="G70" s="45"/>
      <c r="H70" s="60">
        <v>10</v>
      </c>
      <c r="I70" s="47"/>
      <c r="J70" s="63"/>
      <c r="K70" s="45"/>
      <c r="L70" s="60">
        <v>10</v>
      </c>
      <c r="M70" s="46"/>
      <c r="N70" s="35">
        <v>6</v>
      </c>
      <c r="O70" s="47">
        <v>10</v>
      </c>
      <c r="P70" s="46">
        <v>8</v>
      </c>
      <c r="Q70" s="45"/>
      <c r="R70" s="60">
        <v>6</v>
      </c>
      <c r="S70" s="47">
        <v>8</v>
      </c>
      <c r="T70" s="47">
        <v>9</v>
      </c>
      <c r="U70" s="33"/>
      <c r="V70" s="48"/>
      <c r="W70" s="49"/>
      <c r="X70" s="60">
        <v>9</v>
      </c>
      <c r="Y70" s="51"/>
      <c r="Z70" s="4">
        <v>8.5208333333333339</v>
      </c>
      <c r="AA70" s="4">
        <v>8.5208333333333339</v>
      </c>
      <c r="AB70" s="4">
        <v>0.4467592592592613</v>
      </c>
      <c r="AC70" s="4">
        <f t="shared" si="1"/>
        <v>0</v>
      </c>
      <c r="AD70" s="4">
        <f>'CBA Rural'!AB70</f>
        <v>0.4467592592592613</v>
      </c>
    </row>
    <row r="71" spans="1:30" x14ac:dyDescent="0.25">
      <c r="B71" s="29" t="s">
        <v>140</v>
      </c>
    </row>
  </sheetData>
  <mergeCells count="16">
    <mergeCell ref="AD8:AD10"/>
    <mergeCell ref="A6:AB7"/>
    <mergeCell ref="A8:B8"/>
    <mergeCell ref="Z8:Z10"/>
    <mergeCell ref="AA8:AA10"/>
    <mergeCell ref="AB8:AB10"/>
    <mergeCell ref="A9:A10"/>
    <mergeCell ref="B9:B10"/>
    <mergeCell ref="E8:F8"/>
    <mergeCell ref="G8:J8"/>
    <mergeCell ref="K8:M8"/>
    <mergeCell ref="AC8:AC10"/>
    <mergeCell ref="N8:P8"/>
    <mergeCell ref="Q8:V8"/>
    <mergeCell ref="W8:X8"/>
    <mergeCell ref="C8:C9"/>
  </mergeCells>
  <conditionalFormatting sqref="AC11:AC70">
    <cfRule type="cellIs" dxfId="1" priority="2" operator="greaterThan">
      <formula>0.51</formula>
    </cfRule>
  </conditionalFormatting>
  <conditionalFormatting sqref="AD11:AD70">
    <cfRule type="cellIs" dxfId="0" priority="1" operator="lessThan">
      <formula>-0.51</formula>
    </cfRule>
  </conditionalFormatting>
  <pageMargins left="0.43307086614173229" right="0.23622047244094491" top="0.55118110236220474" bottom="0.15748031496062992" header="0.31496062992125984" footer="0.31496062992125984"/>
  <pageSetup paperSize="345" scale="47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CBA Urbana</vt:lpstr>
      <vt:lpstr>CBA Rural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Emanuel Carballo Marroquin</dc:creator>
  <cp:lastModifiedBy>Jorge Luis Emanuel Carballo Marroquin</cp:lastModifiedBy>
  <cp:lastPrinted>2025-06-13T16:31:59Z</cp:lastPrinted>
  <dcterms:created xsi:type="dcterms:W3CDTF">2024-02-27T19:36:18Z</dcterms:created>
  <dcterms:modified xsi:type="dcterms:W3CDTF">2025-06-13T20:34:10Z</dcterms:modified>
</cp:coreProperties>
</file>